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296" windowWidth="14685" windowHeight="10965" activeTab="0"/>
  </bookViews>
  <sheets>
    <sheet name="(4)신자연령별구분-1" sheetId="1" r:id="rId1"/>
  </sheets>
  <definedNames>
    <definedName name="_xlnm.Print_Area" localSheetId="0">'(4)신자연령별구분-1'!$A:$V</definedName>
    <definedName name="_xlnm.Print_Titles" localSheetId="0">'(4)신자연령별구분-1'!$A:$L,'(4)신자연령별구분-1'!$1:$3</definedName>
  </definedNames>
  <calcPr fullCalcOnLoad="1"/>
</workbook>
</file>

<file path=xl/sharedStrings.xml><?xml version="1.0" encoding="utf-8"?>
<sst xmlns="http://schemas.openxmlformats.org/spreadsheetml/2006/main" count="140" uniqueCount="132">
  <si>
    <t>남 천</t>
  </si>
  <si>
    <t>중 앙</t>
  </si>
  <si>
    <t>가 야</t>
  </si>
  <si>
    <t>거제동</t>
  </si>
  <si>
    <t>광 안</t>
  </si>
  <si>
    <t>괴 정</t>
  </si>
  <si>
    <t>교 리</t>
  </si>
  <si>
    <t>구 봉</t>
  </si>
  <si>
    <t>구 포</t>
  </si>
  <si>
    <t>금 곡</t>
  </si>
  <si>
    <t>금 정</t>
  </si>
  <si>
    <t>기 장</t>
  </si>
  <si>
    <t>길 천</t>
  </si>
  <si>
    <t>남 산</t>
  </si>
  <si>
    <t>다 대</t>
  </si>
  <si>
    <t>달맞이</t>
  </si>
  <si>
    <t>당 감</t>
  </si>
  <si>
    <t>대 연</t>
  </si>
  <si>
    <t>대 천</t>
  </si>
  <si>
    <t>동대신</t>
  </si>
  <si>
    <t>동 래</t>
  </si>
  <si>
    <t>동 항</t>
  </si>
  <si>
    <t>만 덕</t>
  </si>
  <si>
    <t>망 미</t>
  </si>
  <si>
    <t>모라성요한</t>
  </si>
  <si>
    <t>몰운대</t>
  </si>
  <si>
    <t>못 골</t>
  </si>
  <si>
    <t>문 현</t>
  </si>
  <si>
    <t>민 락</t>
  </si>
  <si>
    <t>반 송</t>
  </si>
  <si>
    <t>반 여</t>
  </si>
  <si>
    <t>범 일</t>
  </si>
  <si>
    <t>봉 래</t>
  </si>
  <si>
    <t>부 곡</t>
  </si>
  <si>
    <t>사 상</t>
  </si>
  <si>
    <t>사 직</t>
  </si>
  <si>
    <t>사직대건</t>
  </si>
  <si>
    <t>사 하</t>
  </si>
  <si>
    <t>서대신</t>
  </si>
  <si>
    <t>서 동</t>
  </si>
  <si>
    <t>서 면</t>
  </si>
  <si>
    <t>석 포</t>
  </si>
  <si>
    <t>성가정</t>
  </si>
  <si>
    <t>성 지</t>
  </si>
  <si>
    <t>송 도</t>
  </si>
  <si>
    <t>송 정</t>
  </si>
  <si>
    <t>수 영</t>
  </si>
  <si>
    <t>수 정</t>
  </si>
  <si>
    <t>수정마을</t>
  </si>
  <si>
    <t>신 선</t>
  </si>
  <si>
    <t>아 미</t>
  </si>
  <si>
    <t>안 락</t>
  </si>
  <si>
    <t>양 정</t>
  </si>
  <si>
    <t>엄 궁</t>
  </si>
  <si>
    <t>연 산</t>
  </si>
  <si>
    <t>영 주</t>
  </si>
  <si>
    <t>온 천</t>
  </si>
  <si>
    <t>용 호</t>
  </si>
  <si>
    <t>우 동</t>
  </si>
  <si>
    <t>울 만</t>
  </si>
  <si>
    <t>이기대</t>
  </si>
  <si>
    <t>장 림</t>
  </si>
  <si>
    <t>장 산</t>
  </si>
  <si>
    <t>전 포</t>
  </si>
  <si>
    <t>정 관</t>
  </si>
  <si>
    <t>좌 동</t>
  </si>
  <si>
    <t>주 례</t>
  </si>
  <si>
    <t>청 학</t>
  </si>
  <si>
    <t>초 량</t>
  </si>
  <si>
    <t>초 장</t>
  </si>
  <si>
    <t>태종대</t>
  </si>
  <si>
    <t>토 현</t>
  </si>
  <si>
    <t>하 단</t>
  </si>
  <si>
    <t>해운대</t>
  </si>
  <si>
    <t>화 명</t>
  </si>
  <si>
    <t>흰돌타운(준)</t>
  </si>
  <si>
    <t>김 해</t>
  </si>
  <si>
    <t>꽃바위</t>
  </si>
  <si>
    <t>남 목</t>
  </si>
  <si>
    <t>남 창</t>
  </si>
  <si>
    <t>덕 계</t>
  </si>
  <si>
    <t>덕 신</t>
  </si>
  <si>
    <t>무 거</t>
  </si>
  <si>
    <t>물 금</t>
  </si>
  <si>
    <t>밀 양</t>
  </si>
  <si>
    <t>방어진</t>
  </si>
  <si>
    <t>범 서</t>
  </si>
  <si>
    <t>병 영</t>
  </si>
  <si>
    <t>복 산</t>
  </si>
  <si>
    <t>삼 계</t>
  </si>
  <si>
    <t>삼랑진</t>
  </si>
  <si>
    <t>삼 산</t>
  </si>
  <si>
    <t>성바오로</t>
  </si>
  <si>
    <t>야 음</t>
  </si>
  <si>
    <t>양 산</t>
  </si>
  <si>
    <t>언 양</t>
  </si>
  <si>
    <t>염 포</t>
  </si>
  <si>
    <t>예 림</t>
  </si>
  <si>
    <t>옥 동</t>
  </si>
  <si>
    <t>우 정</t>
  </si>
  <si>
    <t>웅 상</t>
  </si>
  <si>
    <t>월 평</t>
  </si>
  <si>
    <t>인 보</t>
  </si>
  <si>
    <t>임 호</t>
  </si>
  <si>
    <t>장 유</t>
  </si>
  <si>
    <t>장유대청</t>
  </si>
  <si>
    <t>전 하</t>
  </si>
  <si>
    <t>호 계</t>
  </si>
  <si>
    <t>화 봉</t>
  </si>
  <si>
    <t>활 천</t>
  </si>
  <si>
    <t>합</t>
  </si>
  <si>
    <t>계</t>
  </si>
  <si>
    <t>합계</t>
  </si>
  <si>
    <t>등록</t>
  </si>
  <si>
    <t>등록률</t>
  </si>
  <si>
    <t>중등부</t>
  </si>
  <si>
    <t>고등부</t>
  </si>
  <si>
    <t>중고등부</t>
  </si>
  <si>
    <t>구   분</t>
  </si>
  <si>
    <t>본 당</t>
  </si>
  <si>
    <t>중등</t>
  </si>
  <si>
    <t>고등</t>
  </si>
  <si>
    <t>출석률</t>
  </si>
  <si>
    <t>평균</t>
  </si>
  <si>
    <t>초등부</t>
  </si>
  <si>
    <t>출석수</t>
  </si>
  <si>
    <t>교적대비출석</t>
  </si>
  <si>
    <t>교적</t>
  </si>
  <si>
    <t>교적대비출석</t>
  </si>
  <si>
    <t>합계</t>
  </si>
  <si>
    <t>중등부</t>
  </si>
  <si>
    <t>고등부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</si>
</sst>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 * #,##0_ ;_ * \-#,##0_ ;_ * &quot;-&quot;_ ;_ @_ "/>
    <numFmt numFmtId="178" formatCode="0.00_ "/>
    <numFmt numFmtId="179" formatCode="#,##0.00_);[Red]\(#,##0.00\)"/>
    <numFmt numFmtId="180" formatCode="_-* #,##0.00_-;\-* #,##0.00_-;_-* &quot;-&quot;_-;_-@_-"/>
  </numFmts>
  <fonts count="45">
    <font>
      <sz val="11"/>
      <name val="돋움"/>
      <family val="3"/>
    </font>
    <font>
      <sz val="11"/>
      <color indexed="8"/>
      <name val="맑은 고딕"/>
      <family val="3"/>
    </font>
    <font>
      <sz val="12"/>
      <name val="바탕체"/>
      <family val="1"/>
    </font>
    <font>
      <sz val="8"/>
      <name val="돋움"/>
      <family val="3"/>
    </font>
    <font>
      <sz val="8"/>
      <name val="바탕"/>
      <family val="1"/>
    </font>
    <font>
      <b/>
      <sz val="10"/>
      <name val="굴림"/>
      <family val="3"/>
    </font>
    <font>
      <sz val="10"/>
      <name val="굴림"/>
      <family val="3"/>
    </font>
    <font>
      <sz val="10"/>
      <color indexed="8"/>
      <name val="굴림"/>
      <family val="3"/>
    </font>
    <font>
      <b/>
      <sz val="14"/>
      <name val="굴림"/>
      <family val="3"/>
    </font>
    <font>
      <b/>
      <sz val="9"/>
      <name val="굴림"/>
      <family val="3"/>
    </font>
    <font>
      <sz val="10"/>
      <name val="바탕체"/>
      <family val="1"/>
    </font>
    <font>
      <b/>
      <sz val="6"/>
      <name val="굴림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medium"/>
      <right/>
      <top/>
      <bottom/>
    </border>
    <border>
      <left/>
      <right style="medium"/>
      <top/>
      <bottom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 style="medium"/>
      <right style="hair"/>
      <top style="hair"/>
      <bottom style="medium"/>
    </border>
    <border>
      <left style="medium"/>
      <right style="hair"/>
      <top/>
      <bottom style="hair"/>
    </border>
    <border>
      <left style="medium"/>
      <right style="double"/>
      <top/>
      <bottom style="hair"/>
    </border>
    <border>
      <left/>
      <right style="double"/>
      <top/>
      <bottom style="hair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medium"/>
      <right style="hair"/>
      <top style="hair"/>
      <bottom style="hair"/>
    </border>
    <border>
      <left style="medium"/>
      <right style="double"/>
      <top style="hair"/>
      <bottom style="hair"/>
    </border>
    <border>
      <left/>
      <right/>
      <top style="hair"/>
      <bottom style="hair"/>
    </border>
    <border>
      <left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double"/>
      <top style="hair"/>
      <bottom style="medium"/>
    </border>
    <border>
      <left/>
      <right style="double"/>
      <top style="hair"/>
      <bottom style="medium"/>
    </border>
    <border>
      <left/>
      <right style="hair"/>
      <top style="hair"/>
      <bottom style="medium"/>
    </border>
    <border>
      <left/>
      <right/>
      <top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 style="hair"/>
      <top style="medium"/>
      <bottom/>
    </border>
    <border>
      <left style="double"/>
      <right style="hair"/>
      <top/>
      <bottom style="medium"/>
    </border>
    <border>
      <left/>
      <right style="double"/>
      <top style="medium"/>
      <bottom/>
    </border>
    <border>
      <left/>
      <right style="double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double"/>
      <top style="medium"/>
      <bottom style="medium"/>
    </border>
    <border>
      <left style="hair"/>
      <right/>
      <top style="medium"/>
      <bottom style="hair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 style="medium"/>
      <top style="medium"/>
      <bottom style="hair"/>
    </border>
    <border>
      <left style="medium"/>
      <right style="double"/>
      <top style="medium"/>
      <bottom/>
    </border>
    <border>
      <left style="medium"/>
      <right style="double"/>
      <top/>
      <bottom style="medium"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 style="double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double"/>
      <top/>
      <bottom/>
    </border>
    <border>
      <left style="double"/>
      <right style="hair"/>
      <top/>
      <bottom/>
    </border>
    <border>
      <left style="hair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</cellStyleXfs>
  <cellXfs count="125">
    <xf numFmtId="0" fontId="0" fillId="0" borderId="0" xfId="0" applyAlignment="1">
      <alignment/>
    </xf>
    <xf numFmtId="0" fontId="7" fillId="33" borderId="10" xfId="48" applyNumberFormat="1" applyFont="1" applyFill="1" applyBorder="1" applyAlignment="1">
      <alignment horizontal="center" vertical="center"/>
    </xf>
    <xf numFmtId="178" fontId="6" fillId="4" borderId="11" xfId="48" applyNumberFormat="1" applyFont="1" applyFill="1" applyBorder="1" applyAlignment="1">
      <alignment horizontal="right" vertical="center"/>
    </xf>
    <xf numFmtId="178" fontId="6" fillId="4" borderId="12" xfId="48" applyNumberFormat="1" applyFont="1" applyFill="1" applyBorder="1" applyAlignment="1" applyProtection="1">
      <alignment horizontal="right" vertical="center"/>
      <protection locked="0"/>
    </xf>
    <xf numFmtId="178" fontId="6" fillId="4" borderId="13" xfId="48" applyNumberFormat="1" applyFont="1" applyFill="1" applyBorder="1" applyAlignment="1" applyProtection="1">
      <alignment horizontal="right" vertical="center"/>
      <protection locked="0"/>
    </xf>
    <xf numFmtId="176" fontId="10" fillId="33" borderId="0" xfId="0" applyNumberFormat="1" applyFont="1" applyFill="1" applyBorder="1" applyAlignment="1">
      <alignment horizontal="center" vertical="center"/>
    </xf>
    <xf numFmtId="176" fontId="5" fillId="33" borderId="14" xfId="62" applyNumberFormat="1" applyFont="1" applyFill="1" applyBorder="1" applyAlignment="1">
      <alignment horizontal="center" vertical="center"/>
      <protection/>
    </xf>
    <xf numFmtId="176" fontId="5" fillId="33" borderId="15" xfId="49" applyNumberFormat="1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176" fontId="5" fillId="33" borderId="17" xfId="0" applyNumberFormat="1" applyFont="1" applyFill="1" applyBorder="1" applyAlignment="1">
      <alignment horizontal="center" vertical="center"/>
    </xf>
    <xf numFmtId="179" fontId="5" fillId="33" borderId="18" xfId="0" applyNumberFormat="1" applyFont="1" applyFill="1" applyBorder="1" applyAlignment="1">
      <alignment horizontal="center" vertical="center"/>
    </xf>
    <xf numFmtId="179" fontId="9" fillId="33" borderId="19" xfId="0" applyNumberFormat="1" applyFont="1" applyFill="1" applyBorder="1" applyAlignment="1">
      <alignment horizontal="center" vertical="center"/>
    </xf>
    <xf numFmtId="179" fontId="5" fillId="33" borderId="20" xfId="0" applyNumberFormat="1" applyFont="1" applyFill="1" applyBorder="1" applyAlignment="1">
      <alignment horizontal="center" vertical="center"/>
    </xf>
    <xf numFmtId="179" fontId="5" fillId="33" borderId="17" xfId="0" applyNumberFormat="1" applyFont="1" applyFill="1" applyBorder="1" applyAlignment="1">
      <alignment horizontal="center" vertical="center"/>
    </xf>
    <xf numFmtId="176" fontId="6" fillId="33" borderId="21" xfId="62" applyNumberFormat="1" applyFont="1" applyFill="1" applyBorder="1" applyAlignment="1" applyProtection="1">
      <alignment horizontal="center" vertical="center"/>
      <protection/>
    </xf>
    <xf numFmtId="176" fontId="6" fillId="33" borderId="12" xfId="49" applyNumberFormat="1" applyFont="1" applyFill="1" applyBorder="1" applyAlignment="1" applyProtection="1" quotePrefix="1">
      <alignment horizontal="center" vertical="center" shrinkToFit="1"/>
      <protection/>
    </xf>
    <xf numFmtId="0" fontId="6" fillId="33" borderId="22" xfId="48" applyNumberFormat="1" applyFont="1" applyFill="1" applyBorder="1" applyAlignment="1" applyProtection="1">
      <alignment horizontal="center" vertical="center"/>
      <protection locked="0"/>
    </xf>
    <xf numFmtId="0" fontId="10" fillId="33" borderId="0" xfId="0" applyNumberFormat="1" applyFont="1" applyFill="1" applyBorder="1" applyAlignment="1">
      <alignment horizontal="center" vertical="center"/>
    </xf>
    <xf numFmtId="178" fontId="6" fillId="33" borderId="23" xfId="48" applyNumberFormat="1" applyFont="1" applyFill="1" applyBorder="1" applyAlignment="1" applyProtection="1">
      <alignment horizontal="right" vertical="center"/>
      <protection locked="0"/>
    </xf>
    <xf numFmtId="178" fontId="6" fillId="33" borderId="24" xfId="48" applyNumberFormat="1" applyFont="1" applyFill="1" applyBorder="1" applyAlignment="1" applyProtection="1">
      <alignment horizontal="right" vertical="center"/>
      <protection locked="0"/>
    </xf>
    <xf numFmtId="0" fontId="6" fillId="33" borderId="24" xfId="48" applyNumberFormat="1" applyFont="1" applyFill="1" applyBorder="1" applyAlignment="1">
      <alignment horizontal="center" vertical="center"/>
    </xf>
    <xf numFmtId="0" fontId="6" fillId="33" borderId="12" xfId="48" applyNumberFormat="1" applyFont="1" applyFill="1" applyBorder="1" applyAlignment="1">
      <alignment horizontal="center" vertical="center"/>
    </xf>
    <xf numFmtId="0" fontId="7" fillId="33" borderId="25" xfId="48" applyNumberFormat="1" applyFont="1" applyFill="1" applyBorder="1" applyAlignment="1">
      <alignment horizontal="center" vertical="center"/>
    </xf>
    <xf numFmtId="179" fontId="6" fillId="33" borderId="21" xfId="0" applyNumberFormat="1" applyFont="1" applyFill="1" applyBorder="1" applyAlignment="1">
      <alignment horizontal="center" vertical="center"/>
    </xf>
    <xf numFmtId="179" fontId="6" fillId="33" borderId="25" xfId="0" applyNumberFormat="1" applyFont="1" applyFill="1" applyBorder="1" applyAlignment="1">
      <alignment horizontal="center" vertical="center"/>
    </xf>
    <xf numFmtId="179" fontId="6" fillId="33" borderId="26" xfId="0" applyNumberFormat="1" applyFont="1" applyFill="1" applyBorder="1" applyAlignment="1">
      <alignment horizontal="center" vertical="center"/>
    </xf>
    <xf numFmtId="179" fontId="6" fillId="33" borderId="24" xfId="0" applyNumberFormat="1" applyFont="1" applyFill="1" applyBorder="1" applyAlignment="1">
      <alignment horizontal="center" vertical="center"/>
    </xf>
    <xf numFmtId="176" fontId="6" fillId="33" borderId="27" xfId="62" applyNumberFormat="1" applyFont="1" applyFill="1" applyBorder="1" applyAlignment="1" applyProtection="1">
      <alignment horizontal="center" vertical="center"/>
      <protection/>
    </xf>
    <xf numFmtId="176" fontId="6" fillId="33" borderId="13" xfId="49" applyNumberFormat="1" applyFont="1" applyFill="1" applyBorder="1" applyAlignment="1" applyProtection="1" quotePrefix="1">
      <alignment horizontal="center" vertical="center" shrinkToFit="1"/>
      <protection/>
    </xf>
    <xf numFmtId="0" fontId="6" fillId="33" borderId="28" xfId="48" applyNumberFormat="1" applyFont="1" applyFill="1" applyBorder="1" applyAlignment="1" applyProtection="1">
      <alignment horizontal="center" vertical="center"/>
      <protection locked="0"/>
    </xf>
    <xf numFmtId="0" fontId="7" fillId="33" borderId="29" xfId="48" applyNumberFormat="1" applyFont="1" applyFill="1" applyBorder="1" applyAlignment="1">
      <alignment horizontal="center" vertical="center"/>
    </xf>
    <xf numFmtId="178" fontId="6" fillId="33" borderId="30" xfId="48" applyNumberFormat="1" applyFont="1" applyFill="1" applyBorder="1" applyAlignment="1" applyProtection="1">
      <alignment horizontal="right" vertical="center"/>
      <protection locked="0"/>
    </xf>
    <xf numFmtId="178" fontId="6" fillId="33" borderId="31" xfId="48" applyNumberFormat="1" applyFont="1" applyFill="1" applyBorder="1" applyAlignment="1" applyProtection="1">
      <alignment horizontal="right" vertical="center"/>
      <protection locked="0"/>
    </xf>
    <xf numFmtId="0" fontId="6" fillId="33" borderId="31" xfId="48" applyNumberFormat="1" applyFont="1" applyFill="1" applyBorder="1" applyAlignment="1">
      <alignment horizontal="center" vertical="center"/>
    </xf>
    <xf numFmtId="0" fontId="6" fillId="33" borderId="13" xfId="48" applyNumberFormat="1" applyFont="1" applyFill="1" applyBorder="1" applyAlignment="1">
      <alignment horizontal="center" vertical="center"/>
    </xf>
    <xf numFmtId="179" fontId="10" fillId="33" borderId="0" xfId="0" applyNumberFormat="1" applyFont="1" applyFill="1" applyBorder="1" applyAlignment="1">
      <alignment horizontal="center" vertical="center"/>
    </xf>
    <xf numFmtId="179" fontId="6" fillId="33" borderId="27" xfId="0" applyNumberFormat="1" applyFont="1" applyFill="1" applyBorder="1" applyAlignment="1">
      <alignment horizontal="center" vertical="center"/>
    </xf>
    <xf numFmtId="179" fontId="6" fillId="33" borderId="10" xfId="0" applyNumberFormat="1" applyFont="1" applyFill="1" applyBorder="1" applyAlignment="1">
      <alignment horizontal="center" vertical="center"/>
    </xf>
    <xf numFmtId="179" fontId="6" fillId="33" borderId="32" xfId="0" applyNumberFormat="1" applyFont="1" applyFill="1" applyBorder="1" applyAlignment="1">
      <alignment horizontal="center" vertical="center"/>
    </xf>
    <xf numFmtId="179" fontId="6" fillId="33" borderId="31" xfId="0" applyNumberFormat="1" applyFont="1" applyFill="1" applyBorder="1" applyAlignment="1">
      <alignment horizontal="center" vertical="center"/>
    </xf>
    <xf numFmtId="176" fontId="6" fillId="33" borderId="13" xfId="49" applyNumberFormat="1" applyFont="1" applyFill="1" applyBorder="1" applyAlignment="1" applyProtection="1">
      <alignment horizontal="center" vertical="center" shrinkToFit="1"/>
      <protection/>
    </xf>
    <xf numFmtId="176" fontId="5" fillId="33" borderId="20" xfId="62" applyNumberFormat="1" applyFont="1" applyFill="1" applyBorder="1" applyAlignment="1">
      <alignment horizontal="center" vertical="center"/>
      <protection/>
    </xf>
    <xf numFmtId="176" fontId="5" fillId="33" borderId="11" xfId="62" applyNumberFormat="1" applyFont="1" applyFill="1" applyBorder="1" applyAlignment="1">
      <alignment horizontal="center" vertical="center"/>
      <protection/>
    </xf>
    <xf numFmtId="0" fontId="6" fillId="33" borderId="33" xfId="48" applyNumberFormat="1" applyFont="1" applyFill="1" applyBorder="1" applyAlignment="1">
      <alignment horizontal="center" vertical="center"/>
    </xf>
    <xf numFmtId="0" fontId="6" fillId="33" borderId="19" xfId="48" applyNumberFormat="1" applyFont="1" applyFill="1" applyBorder="1" applyAlignment="1">
      <alignment horizontal="center" vertical="center"/>
    </xf>
    <xf numFmtId="178" fontId="6" fillId="33" borderId="34" xfId="48" applyNumberFormat="1" applyFont="1" applyFill="1" applyBorder="1" applyAlignment="1">
      <alignment horizontal="right" vertical="center"/>
    </xf>
    <xf numFmtId="178" fontId="6" fillId="33" borderId="16" xfId="48" applyNumberFormat="1" applyFont="1" applyFill="1" applyBorder="1" applyAlignment="1">
      <alignment horizontal="right" vertical="center"/>
    </xf>
    <xf numFmtId="0" fontId="6" fillId="33" borderId="16" xfId="48" applyNumberFormat="1" applyFont="1" applyFill="1" applyBorder="1" applyAlignment="1">
      <alignment horizontal="center" vertical="center"/>
    </xf>
    <xf numFmtId="0" fontId="6" fillId="33" borderId="17" xfId="48" applyNumberFormat="1" applyFont="1" applyFill="1" applyBorder="1" applyAlignment="1">
      <alignment horizontal="center" vertical="center"/>
    </xf>
    <xf numFmtId="0" fontId="6" fillId="33" borderId="11" xfId="48" applyNumberFormat="1" applyFont="1" applyFill="1" applyBorder="1" applyAlignment="1">
      <alignment horizontal="center" vertical="center"/>
    </xf>
    <xf numFmtId="0" fontId="6" fillId="33" borderId="35" xfId="48" applyNumberFormat="1" applyFont="1" applyFill="1" applyBorder="1" applyAlignment="1">
      <alignment horizontal="center" vertical="center"/>
    </xf>
    <xf numFmtId="179" fontId="6" fillId="33" borderId="20" xfId="0" applyNumberFormat="1" applyFont="1" applyFill="1" applyBorder="1" applyAlignment="1">
      <alignment horizontal="center" vertical="center"/>
    </xf>
    <xf numFmtId="179" fontId="6" fillId="33" borderId="17" xfId="0" applyNumberFormat="1" applyFont="1" applyFill="1" applyBorder="1" applyAlignment="1">
      <alignment horizontal="center" vertical="center"/>
    </xf>
    <xf numFmtId="179" fontId="6" fillId="33" borderId="18" xfId="0" applyNumberFormat="1" applyFont="1" applyFill="1" applyBorder="1" applyAlignment="1">
      <alignment horizontal="center" vertical="center"/>
    </xf>
    <xf numFmtId="179" fontId="6" fillId="33" borderId="16" xfId="0" applyNumberFormat="1" applyFont="1" applyFill="1" applyBorder="1" applyAlignment="1">
      <alignment horizontal="center" vertical="center"/>
    </xf>
    <xf numFmtId="178" fontId="10" fillId="33" borderId="0" xfId="0" applyNumberFormat="1" applyFont="1" applyFill="1" applyBorder="1" applyAlignment="1">
      <alignment horizontal="center" vertical="center"/>
    </xf>
    <xf numFmtId="180" fontId="10" fillId="33" borderId="0" xfId="48" applyNumberFormat="1" applyFont="1" applyFill="1" applyBorder="1" applyAlignment="1">
      <alignment horizontal="center" vertical="center"/>
    </xf>
    <xf numFmtId="179" fontId="6" fillId="33" borderId="0" xfId="0" applyNumberFormat="1" applyFont="1" applyFill="1" applyBorder="1" applyAlignment="1">
      <alignment horizontal="center" vertical="center"/>
    </xf>
    <xf numFmtId="180" fontId="6" fillId="5" borderId="36" xfId="48" applyNumberFormat="1" applyFont="1" applyFill="1" applyBorder="1" applyAlignment="1" applyProtection="1">
      <alignment horizontal="right" vertical="center"/>
      <protection locked="0"/>
    </xf>
    <xf numFmtId="180" fontId="6" fillId="5" borderId="29" xfId="48" applyNumberFormat="1" applyFont="1" applyFill="1" applyBorder="1" applyAlignment="1" applyProtection="1">
      <alignment horizontal="right" vertical="center"/>
      <protection locked="0"/>
    </xf>
    <xf numFmtId="180" fontId="6" fillId="5" borderId="19" xfId="48" applyNumberFormat="1" applyFont="1" applyFill="1" applyBorder="1" applyAlignment="1">
      <alignment horizontal="right" vertical="center"/>
    </xf>
    <xf numFmtId="176" fontId="5" fillId="33" borderId="20" xfId="0" applyNumberFormat="1" applyFont="1" applyFill="1" applyBorder="1" applyAlignment="1">
      <alignment horizontal="center" vertical="center"/>
    </xf>
    <xf numFmtId="0" fontId="7" fillId="33" borderId="21" xfId="48" applyNumberFormat="1" applyFont="1" applyFill="1" applyBorder="1" applyAlignment="1">
      <alignment horizontal="center" vertical="center"/>
    </xf>
    <xf numFmtId="0" fontId="7" fillId="33" borderId="27" xfId="48" applyNumberFormat="1" applyFont="1" applyFill="1" applyBorder="1" applyAlignment="1">
      <alignment horizontal="center" vertical="center"/>
    </xf>
    <xf numFmtId="0" fontId="6" fillId="33" borderId="20" xfId="48" applyNumberFormat="1" applyFont="1" applyFill="1" applyBorder="1" applyAlignment="1">
      <alignment horizontal="center" vertical="center"/>
    </xf>
    <xf numFmtId="179" fontId="6" fillId="33" borderId="37" xfId="48" applyNumberFormat="1" applyFont="1" applyFill="1" applyBorder="1" applyAlignment="1">
      <alignment horizontal="center" vertical="center"/>
    </xf>
    <xf numFmtId="179" fontId="6" fillId="33" borderId="27" xfId="48" applyNumberFormat="1" applyFont="1" applyFill="1" applyBorder="1" applyAlignment="1">
      <alignment horizontal="center" vertical="center"/>
    </xf>
    <xf numFmtId="179" fontId="6" fillId="33" borderId="20" xfId="48" applyNumberFormat="1" applyFont="1" applyFill="1" applyBorder="1" applyAlignment="1">
      <alignment horizontal="center" vertical="center"/>
    </xf>
    <xf numFmtId="179" fontId="10" fillId="33" borderId="27" xfId="0" applyNumberFormat="1" applyFont="1" applyFill="1" applyBorder="1" applyAlignment="1">
      <alignment horizontal="center" vertical="center"/>
    </xf>
    <xf numFmtId="179" fontId="9" fillId="33" borderId="35" xfId="0" applyNumberFormat="1" applyFont="1" applyFill="1" applyBorder="1" applyAlignment="1">
      <alignment horizontal="center" vertical="center"/>
    </xf>
    <xf numFmtId="179" fontId="6" fillId="33" borderId="38" xfId="48" applyNumberFormat="1" applyFont="1" applyFill="1" applyBorder="1" applyAlignment="1">
      <alignment horizontal="center" vertical="center"/>
    </xf>
    <xf numFmtId="179" fontId="6" fillId="33" borderId="10" xfId="48" applyNumberFormat="1" applyFont="1" applyFill="1" applyBorder="1" applyAlignment="1">
      <alignment horizontal="center" vertical="center"/>
    </xf>
    <xf numFmtId="179" fontId="6" fillId="33" borderId="17" xfId="48" applyNumberFormat="1" applyFont="1" applyFill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horizontal="center" vertical="center"/>
    </xf>
    <xf numFmtId="176" fontId="5" fillId="4" borderId="11" xfId="0" applyNumberFormat="1" applyFont="1" applyFill="1" applyBorder="1" applyAlignment="1">
      <alignment horizontal="center" vertical="center"/>
    </xf>
    <xf numFmtId="178" fontId="6" fillId="4" borderId="39" xfId="48" applyNumberFormat="1" applyFont="1" applyFill="1" applyBorder="1" applyAlignment="1">
      <alignment horizontal="right" vertical="center"/>
    </xf>
    <xf numFmtId="178" fontId="6" fillId="4" borderId="40" xfId="48" applyNumberFormat="1" applyFont="1" applyFill="1" applyBorder="1" applyAlignment="1">
      <alignment horizontal="right" vertical="center"/>
    </xf>
    <xf numFmtId="178" fontId="6" fillId="4" borderId="41" xfId="48" applyNumberFormat="1" applyFont="1" applyFill="1" applyBorder="1" applyAlignment="1">
      <alignment horizontal="right" vertical="center"/>
    </xf>
    <xf numFmtId="179" fontId="6" fillId="5" borderId="12" xfId="0" applyNumberFormat="1" applyFont="1" applyFill="1" applyBorder="1" applyAlignment="1">
      <alignment horizontal="center" vertical="center"/>
    </xf>
    <xf numFmtId="179" fontId="6" fillId="5" borderId="13" xfId="0" applyNumberFormat="1" applyFont="1" applyFill="1" applyBorder="1" applyAlignment="1">
      <alignment horizontal="center" vertical="center"/>
    </xf>
    <xf numFmtId="179" fontId="6" fillId="5" borderId="11" xfId="0" applyNumberFormat="1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>
      <alignment horizontal="center" vertical="center"/>
    </xf>
    <xf numFmtId="0" fontId="6" fillId="33" borderId="42" xfId="48" applyNumberFormat="1" applyFont="1" applyFill="1" applyBorder="1" applyAlignment="1">
      <alignment horizontal="center" vertical="center"/>
    </xf>
    <xf numFmtId="0" fontId="6" fillId="33" borderId="43" xfId="48" applyNumberFormat="1" applyFont="1" applyFill="1" applyBorder="1" applyAlignment="1">
      <alignment horizontal="center" vertical="center"/>
    </xf>
    <xf numFmtId="176" fontId="10" fillId="33" borderId="44" xfId="0" applyNumberFormat="1" applyFont="1" applyFill="1" applyBorder="1" applyAlignment="1">
      <alignment horizontal="center" vertical="center"/>
    </xf>
    <xf numFmtId="176" fontId="6" fillId="33" borderId="12" xfId="48" applyNumberFormat="1" applyFont="1" applyFill="1" applyBorder="1" applyAlignment="1">
      <alignment horizontal="center" vertical="center"/>
    </xf>
    <xf numFmtId="176" fontId="6" fillId="33" borderId="13" xfId="48" applyNumberFormat="1" applyFont="1" applyFill="1" applyBorder="1" applyAlignment="1">
      <alignment horizontal="center" vertical="center"/>
    </xf>
    <xf numFmtId="176" fontId="6" fillId="33" borderId="11" xfId="48" applyNumberFormat="1" applyFont="1" applyFill="1" applyBorder="1" applyAlignment="1">
      <alignment horizontal="center" vertical="center"/>
    </xf>
    <xf numFmtId="176" fontId="5" fillId="33" borderId="45" xfId="0" applyNumberFormat="1" applyFont="1" applyFill="1" applyBorder="1" applyAlignment="1">
      <alignment horizontal="center" vertical="center"/>
    </xf>
    <xf numFmtId="176" fontId="5" fillId="33" borderId="46" xfId="0" applyNumberFormat="1" applyFont="1" applyFill="1" applyBorder="1" applyAlignment="1">
      <alignment horizontal="center" vertical="center"/>
    </xf>
    <xf numFmtId="178" fontId="5" fillId="33" borderId="47" xfId="0" applyNumberFormat="1" applyFont="1" applyFill="1" applyBorder="1" applyAlignment="1">
      <alignment horizontal="center" vertical="center"/>
    </xf>
    <xf numFmtId="178" fontId="5" fillId="33" borderId="48" xfId="0" applyNumberFormat="1" applyFont="1" applyFill="1" applyBorder="1" applyAlignment="1">
      <alignment horizontal="center" vertical="center"/>
    </xf>
    <xf numFmtId="180" fontId="11" fillId="5" borderId="49" xfId="48" applyNumberFormat="1" applyFont="1" applyFill="1" applyBorder="1" applyAlignment="1">
      <alignment horizontal="center" vertical="center"/>
    </xf>
    <xf numFmtId="180" fontId="11" fillId="5" borderId="50" xfId="48" applyNumberFormat="1" applyFont="1" applyFill="1" applyBorder="1" applyAlignment="1">
      <alignment horizontal="center" vertical="center"/>
    </xf>
    <xf numFmtId="176" fontId="8" fillId="33" borderId="51" xfId="0" applyNumberFormat="1" applyFont="1" applyFill="1" applyBorder="1" applyAlignment="1">
      <alignment horizontal="center" vertical="center"/>
    </xf>
    <xf numFmtId="176" fontId="8" fillId="33" borderId="52" xfId="0" applyNumberFormat="1" applyFont="1" applyFill="1" applyBorder="1" applyAlignment="1">
      <alignment horizontal="center" vertical="center"/>
    </xf>
    <xf numFmtId="176" fontId="8" fillId="33" borderId="53" xfId="0" applyNumberFormat="1" applyFont="1" applyFill="1" applyBorder="1" applyAlignment="1">
      <alignment horizontal="center" vertical="center"/>
    </xf>
    <xf numFmtId="179" fontId="5" fillId="33" borderId="37" xfId="0" applyNumberFormat="1" applyFont="1" applyFill="1" applyBorder="1" applyAlignment="1">
      <alignment horizontal="center" vertical="center"/>
    </xf>
    <xf numFmtId="179" fontId="5" fillId="33" borderId="38" xfId="0" applyNumberFormat="1" applyFont="1" applyFill="1" applyBorder="1" applyAlignment="1">
      <alignment horizontal="center" vertical="center"/>
    </xf>
    <xf numFmtId="179" fontId="5" fillId="33" borderId="54" xfId="0" applyNumberFormat="1" applyFont="1" applyFill="1" applyBorder="1" applyAlignment="1">
      <alignment horizontal="center" vertical="center"/>
    </xf>
    <xf numFmtId="176" fontId="5" fillId="33" borderId="55" xfId="49" applyNumberFormat="1" applyFont="1" applyFill="1" applyBorder="1" applyAlignment="1">
      <alignment horizontal="center" vertical="center"/>
    </xf>
    <xf numFmtId="176" fontId="5" fillId="33" borderId="46" xfId="49" applyNumberFormat="1" applyFont="1" applyFill="1" applyBorder="1" applyAlignment="1">
      <alignment horizontal="center" vertical="center"/>
    </xf>
    <xf numFmtId="176" fontId="5" fillId="33" borderId="56" xfId="62" applyNumberFormat="1" applyFont="1" applyFill="1" applyBorder="1" applyAlignment="1">
      <alignment horizontal="center" vertical="center"/>
      <protection/>
    </xf>
    <xf numFmtId="176" fontId="5" fillId="33" borderId="57" xfId="62" applyNumberFormat="1" applyFont="1" applyFill="1" applyBorder="1" applyAlignment="1">
      <alignment horizontal="center" vertical="center"/>
      <protection/>
    </xf>
    <xf numFmtId="176" fontId="5" fillId="33" borderId="37" xfId="0" applyNumberFormat="1" applyFont="1" applyFill="1" applyBorder="1" applyAlignment="1">
      <alignment horizontal="center" vertical="center"/>
    </xf>
    <xf numFmtId="176" fontId="5" fillId="33" borderId="38" xfId="0" applyNumberFormat="1" applyFont="1" applyFill="1" applyBorder="1" applyAlignment="1">
      <alignment horizontal="center" vertical="center"/>
    </xf>
    <xf numFmtId="176" fontId="5" fillId="33" borderId="58" xfId="0" applyNumberFormat="1" applyFont="1" applyFill="1" applyBorder="1" applyAlignment="1">
      <alignment horizontal="center" vertical="center"/>
    </xf>
    <xf numFmtId="178" fontId="5" fillId="33" borderId="59" xfId="0" applyNumberFormat="1" applyFont="1" applyFill="1" applyBorder="1" applyAlignment="1">
      <alignment horizontal="center" vertical="center"/>
    </xf>
    <xf numFmtId="178" fontId="5" fillId="33" borderId="60" xfId="0" applyNumberFormat="1" applyFont="1" applyFill="1" applyBorder="1" applyAlignment="1">
      <alignment horizontal="center" vertical="center"/>
    </xf>
    <xf numFmtId="178" fontId="5" fillId="4" borderId="61" xfId="0" applyNumberFormat="1" applyFont="1" applyFill="1" applyBorder="1" applyAlignment="1">
      <alignment horizontal="center" vertical="center"/>
    </xf>
    <xf numFmtId="178" fontId="5" fillId="4" borderId="62" xfId="0" applyNumberFormat="1" applyFont="1" applyFill="1" applyBorder="1" applyAlignment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176" fontId="5" fillId="33" borderId="25" xfId="0" applyNumberFormat="1" applyFont="1" applyFill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horizontal="center" vertical="center"/>
    </xf>
    <xf numFmtId="176" fontId="8" fillId="33" borderId="63" xfId="0" applyNumberFormat="1" applyFont="1" applyFill="1" applyBorder="1" applyAlignment="1">
      <alignment horizontal="center" vertical="center"/>
    </xf>
    <xf numFmtId="176" fontId="8" fillId="33" borderId="64" xfId="0" applyNumberFormat="1" applyFont="1" applyFill="1" applyBorder="1" applyAlignment="1">
      <alignment horizontal="center" vertical="center"/>
    </xf>
    <xf numFmtId="176" fontId="5" fillId="33" borderId="65" xfId="0" applyNumberFormat="1" applyFont="1" applyFill="1" applyBorder="1" applyAlignment="1">
      <alignment horizontal="center" vertical="center"/>
    </xf>
    <xf numFmtId="176" fontId="5" fillId="33" borderId="60" xfId="0" applyNumberFormat="1" applyFont="1" applyFill="1" applyBorder="1" applyAlignment="1">
      <alignment horizontal="center" vertical="center"/>
    </xf>
    <xf numFmtId="0" fontId="5" fillId="33" borderId="66" xfId="0" applyNumberFormat="1" applyFont="1" applyFill="1" applyBorder="1" applyAlignment="1">
      <alignment horizontal="center" vertical="center"/>
    </xf>
    <xf numFmtId="0" fontId="5" fillId="33" borderId="48" xfId="0" applyNumberFormat="1" applyFont="1" applyFill="1" applyBorder="1" applyAlignment="1">
      <alignment horizontal="center" vertical="center"/>
    </xf>
    <xf numFmtId="179" fontId="11" fillId="5" borderId="67" xfId="0" applyNumberFormat="1" applyFont="1" applyFill="1" applyBorder="1" applyAlignment="1">
      <alignment horizontal="center" vertical="center"/>
    </xf>
    <xf numFmtId="179" fontId="11" fillId="5" borderId="62" xfId="0" applyNumberFormat="1" applyFont="1" applyFill="1" applyBorder="1" applyAlignment="1">
      <alignment horizontal="center" vertical="center"/>
    </xf>
    <xf numFmtId="179" fontId="5" fillId="33" borderId="47" xfId="0" applyNumberFormat="1" applyFont="1" applyFill="1" applyBorder="1" applyAlignment="1">
      <alignment horizontal="center" vertical="center"/>
    </xf>
    <xf numFmtId="179" fontId="5" fillId="33" borderId="48" xfId="0" applyNumberFormat="1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_통계2001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통계200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2</xdr:col>
      <xdr:colOff>9525</xdr:colOff>
      <xdr:row>2</xdr:row>
      <xdr:rowOff>180975</xdr:rowOff>
    </xdr:to>
    <xdr:sp>
      <xdr:nvSpPr>
        <xdr:cNvPr id="1" name="Line 2"/>
        <xdr:cNvSpPr>
          <a:spLocks/>
        </xdr:cNvSpPr>
      </xdr:nvSpPr>
      <xdr:spPr>
        <a:xfrm>
          <a:off x="19050" y="57150"/>
          <a:ext cx="8477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V152"/>
  <sheetViews>
    <sheetView tabSelected="1" zoomScalePageLayoutView="0" workbookViewId="0" topLeftCell="A1">
      <pane ySplit="3" topLeftCell="A103" activePane="bottomLeft" state="frozen"/>
      <selection pane="topLeft" activeCell="A1" sqref="A1"/>
      <selection pane="bottomLeft" activeCell="H119" sqref="H119"/>
    </sheetView>
  </sheetViews>
  <sheetFormatPr defaultColWidth="5.5546875" defaultRowHeight="13.5"/>
  <cols>
    <col min="1" max="1" width="4.88671875" style="5" customWidth="1"/>
    <col min="2" max="2" width="5.10546875" style="5" customWidth="1"/>
    <col min="3" max="3" width="5.5546875" style="5" customWidth="1"/>
    <col min="4" max="4" width="5.5546875" style="18" customWidth="1"/>
    <col min="5" max="7" width="6.10546875" style="56" customWidth="1"/>
    <col min="8" max="8" width="7.21484375" style="57" customWidth="1"/>
    <col min="9" max="9" width="5.3359375" style="85" customWidth="1"/>
    <col min="10" max="11" width="5.3359375" style="5" customWidth="1"/>
    <col min="12" max="13" width="5.21484375" style="5" customWidth="1"/>
    <col min="14" max="14" width="6.10546875" style="5" customWidth="1"/>
    <col min="15" max="16" width="6.10546875" style="36" customWidth="1"/>
    <col min="17" max="17" width="6.10546875" style="5" customWidth="1"/>
    <col min="18" max="21" width="6.10546875" style="58" customWidth="1"/>
    <col min="22" max="22" width="7.21484375" style="58" customWidth="1"/>
    <col min="23" max="16384" width="5.5546875" style="5" customWidth="1"/>
  </cols>
  <sheetData>
    <row r="1" spans="1:22" ht="22.5" customHeight="1" thickBot="1">
      <c r="A1" s="101" t="s">
        <v>118</v>
      </c>
      <c r="B1" s="102"/>
      <c r="C1" s="95" t="s">
        <v>124</v>
      </c>
      <c r="D1" s="96"/>
      <c r="E1" s="96"/>
      <c r="F1" s="96"/>
      <c r="G1" s="96"/>
      <c r="H1" s="97"/>
      <c r="I1" s="115" t="s">
        <v>117</v>
      </c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116"/>
    </row>
    <row r="2" spans="1:22" ht="16.5" customHeight="1">
      <c r="A2" s="6"/>
      <c r="B2" s="7"/>
      <c r="C2" s="117" t="s">
        <v>127</v>
      </c>
      <c r="D2" s="119" t="s">
        <v>113</v>
      </c>
      <c r="E2" s="110" t="s">
        <v>114</v>
      </c>
      <c r="F2" s="108" t="s">
        <v>122</v>
      </c>
      <c r="G2" s="91" t="s">
        <v>125</v>
      </c>
      <c r="H2" s="93" t="s">
        <v>126</v>
      </c>
      <c r="I2" s="112" t="s">
        <v>127</v>
      </c>
      <c r="J2" s="113"/>
      <c r="K2" s="114"/>
      <c r="L2" s="105" t="s">
        <v>113</v>
      </c>
      <c r="M2" s="106"/>
      <c r="N2" s="107"/>
      <c r="O2" s="89" t="s">
        <v>114</v>
      </c>
      <c r="P2" s="89"/>
      <c r="Q2" s="90"/>
      <c r="R2" s="98" t="s">
        <v>122</v>
      </c>
      <c r="S2" s="99"/>
      <c r="T2" s="100"/>
      <c r="U2" s="123" t="s">
        <v>125</v>
      </c>
      <c r="V2" s="121" t="s">
        <v>128</v>
      </c>
    </row>
    <row r="3" spans="1:22" ht="16.5" customHeight="1" thickBot="1">
      <c r="A3" s="103" t="s">
        <v>119</v>
      </c>
      <c r="B3" s="104"/>
      <c r="C3" s="118"/>
      <c r="D3" s="120"/>
      <c r="E3" s="111"/>
      <c r="F3" s="109"/>
      <c r="G3" s="92"/>
      <c r="H3" s="94"/>
      <c r="I3" s="8" t="s">
        <v>120</v>
      </c>
      <c r="J3" s="82" t="s">
        <v>121</v>
      </c>
      <c r="K3" s="9" t="s">
        <v>112</v>
      </c>
      <c r="L3" s="62" t="s">
        <v>115</v>
      </c>
      <c r="M3" s="10" t="s">
        <v>116</v>
      </c>
      <c r="N3" s="74" t="s">
        <v>112</v>
      </c>
      <c r="O3" s="12" t="s">
        <v>130</v>
      </c>
      <c r="P3" s="70" t="s">
        <v>131</v>
      </c>
      <c r="Q3" s="75" t="s">
        <v>129</v>
      </c>
      <c r="R3" s="13" t="s">
        <v>115</v>
      </c>
      <c r="S3" s="14" t="s">
        <v>116</v>
      </c>
      <c r="T3" s="11" t="s">
        <v>123</v>
      </c>
      <c r="U3" s="124"/>
      <c r="V3" s="122"/>
    </row>
    <row r="4" spans="1:22" ht="16.5" customHeight="1">
      <c r="A4" s="15">
        <v>1</v>
      </c>
      <c r="B4" s="16" t="s">
        <v>0</v>
      </c>
      <c r="C4" s="17">
        <v>429</v>
      </c>
      <c r="D4" s="18">
        <v>136</v>
      </c>
      <c r="E4" s="3">
        <f aca="true" t="shared" si="0" ref="E4:E35">D4/C4*100</f>
        <v>31.7016317016317</v>
      </c>
      <c r="F4" s="19">
        <v>75</v>
      </c>
      <c r="G4" s="20">
        <f aca="true" t="shared" si="1" ref="G4:G35">C4*E4*F4/10000</f>
        <v>102</v>
      </c>
      <c r="H4" s="59">
        <f aca="true" t="shared" si="2" ref="H4:H48">G4/C4*100</f>
        <v>23.776223776223777</v>
      </c>
      <c r="I4" s="21">
        <v>271</v>
      </c>
      <c r="J4" s="83">
        <v>300</v>
      </c>
      <c r="K4" s="22">
        <f>SUM(I4:J4)</f>
        <v>571</v>
      </c>
      <c r="L4" s="63">
        <v>48</v>
      </c>
      <c r="M4" s="23">
        <v>13</v>
      </c>
      <c r="N4" s="86">
        <f aca="true" t="shared" si="3" ref="N4:N35">SUM(L4:M4)</f>
        <v>61</v>
      </c>
      <c r="O4" s="66">
        <f aca="true" t="shared" si="4" ref="O4:O35">L4/I4*100</f>
        <v>17.712177121771216</v>
      </c>
      <c r="P4" s="71">
        <f aca="true" t="shared" si="5" ref="P4:P35">M4/J4*100</f>
        <v>4.333333333333334</v>
      </c>
      <c r="Q4" s="76">
        <f aca="true" t="shared" si="6" ref="Q4:Q35">N4/K4*100</f>
        <v>10.683012259194395</v>
      </c>
      <c r="R4" s="24">
        <v>52.08</v>
      </c>
      <c r="S4" s="25">
        <v>84.61</v>
      </c>
      <c r="T4" s="26">
        <f aca="true" t="shared" si="7" ref="T4:T35">AVERAGE(R4:S4)</f>
        <v>68.345</v>
      </c>
      <c r="U4" s="27">
        <f aca="true" t="shared" si="8" ref="U4:U35">K4*Q4*T4/10000</f>
        <v>41.69045</v>
      </c>
      <c r="V4" s="79">
        <f aca="true" t="shared" si="9" ref="V4:V35">U4/K4*100</f>
        <v>7.301304728546409</v>
      </c>
    </row>
    <row r="5" spans="1:22" ht="16.5" customHeight="1">
      <c r="A5" s="28">
        <v>2</v>
      </c>
      <c r="B5" s="29" t="s">
        <v>1</v>
      </c>
      <c r="C5" s="30">
        <v>212</v>
      </c>
      <c r="D5" s="31">
        <v>108</v>
      </c>
      <c r="E5" s="4">
        <f t="shared" si="0"/>
        <v>50.943396226415096</v>
      </c>
      <c r="F5" s="32">
        <v>72.22</v>
      </c>
      <c r="G5" s="33">
        <f t="shared" si="1"/>
        <v>77.9976</v>
      </c>
      <c r="H5" s="60">
        <f t="shared" si="2"/>
        <v>36.791320754716985</v>
      </c>
      <c r="I5" s="34">
        <v>132</v>
      </c>
      <c r="J5" s="84">
        <v>132</v>
      </c>
      <c r="K5" s="35">
        <f aca="true" t="shared" si="10" ref="K5:K35">SUM(I5:J5)</f>
        <v>264</v>
      </c>
      <c r="L5" s="64">
        <v>43</v>
      </c>
      <c r="M5" s="1">
        <v>24</v>
      </c>
      <c r="N5" s="87">
        <f t="shared" si="3"/>
        <v>67</v>
      </c>
      <c r="O5" s="69">
        <f t="shared" si="4"/>
        <v>32.57575757575758</v>
      </c>
      <c r="P5" s="72">
        <f t="shared" si="5"/>
        <v>18.181818181818183</v>
      </c>
      <c r="Q5" s="77">
        <f t="shared" si="6"/>
        <v>25.37878787878788</v>
      </c>
      <c r="R5" s="37">
        <v>48.83</v>
      </c>
      <c r="S5" s="38">
        <v>50</v>
      </c>
      <c r="T5" s="39">
        <f t="shared" si="7"/>
        <v>49.415</v>
      </c>
      <c r="U5" s="40">
        <f t="shared" si="8"/>
        <v>33.10805</v>
      </c>
      <c r="V5" s="80">
        <f t="shared" si="9"/>
        <v>12.54092803030303</v>
      </c>
    </row>
    <row r="6" spans="1:22" ht="16.5" customHeight="1">
      <c r="A6" s="28">
        <v>3</v>
      </c>
      <c r="B6" s="41" t="s">
        <v>2</v>
      </c>
      <c r="C6" s="30">
        <v>274</v>
      </c>
      <c r="D6" s="31">
        <v>60</v>
      </c>
      <c r="E6" s="4">
        <f t="shared" si="0"/>
        <v>21.897810218978105</v>
      </c>
      <c r="F6" s="32">
        <v>96.68</v>
      </c>
      <c r="G6" s="33">
        <f t="shared" si="1"/>
        <v>58.00800000000001</v>
      </c>
      <c r="H6" s="60">
        <f t="shared" si="2"/>
        <v>21.17080291970803</v>
      </c>
      <c r="I6" s="34">
        <v>121</v>
      </c>
      <c r="J6" s="84">
        <v>97</v>
      </c>
      <c r="K6" s="35">
        <f t="shared" si="10"/>
        <v>218</v>
      </c>
      <c r="L6" s="64">
        <v>39</v>
      </c>
      <c r="M6" s="1">
        <v>16</v>
      </c>
      <c r="N6" s="87">
        <f t="shared" si="3"/>
        <v>55</v>
      </c>
      <c r="O6" s="69">
        <f t="shared" si="4"/>
        <v>32.231404958677686</v>
      </c>
      <c r="P6" s="72">
        <f t="shared" si="5"/>
        <v>16.49484536082474</v>
      </c>
      <c r="Q6" s="77">
        <f t="shared" si="6"/>
        <v>25.229357798165136</v>
      </c>
      <c r="R6" s="37">
        <v>64.1</v>
      </c>
      <c r="S6" s="38">
        <v>43.75</v>
      </c>
      <c r="T6" s="39">
        <f t="shared" si="7"/>
        <v>53.925</v>
      </c>
      <c r="U6" s="40">
        <f t="shared" si="8"/>
        <v>29.65875</v>
      </c>
      <c r="V6" s="80">
        <f t="shared" si="9"/>
        <v>13.604931192660551</v>
      </c>
    </row>
    <row r="7" spans="1:22" ht="16.5" customHeight="1">
      <c r="A7" s="28">
        <v>4</v>
      </c>
      <c r="B7" s="41" t="s">
        <v>3</v>
      </c>
      <c r="C7" s="30">
        <v>97</v>
      </c>
      <c r="D7" s="31">
        <v>57</v>
      </c>
      <c r="E7" s="4">
        <f t="shared" si="0"/>
        <v>58.76288659793815</v>
      </c>
      <c r="F7" s="32">
        <v>65</v>
      </c>
      <c r="G7" s="33">
        <f t="shared" si="1"/>
        <v>37.05</v>
      </c>
      <c r="H7" s="60">
        <f t="shared" si="2"/>
        <v>38.19587628865979</v>
      </c>
      <c r="I7" s="34">
        <v>59</v>
      </c>
      <c r="J7" s="84">
        <v>44</v>
      </c>
      <c r="K7" s="35">
        <f t="shared" si="10"/>
        <v>103</v>
      </c>
      <c r="L7" s="64">
        <v>21</v>
      </c>
      <c r="M7" s="1">
        <v>12</v>
      </c>
      <c r="N7" s="87">
        <f t="shared" si="3"/>
        <v>33</v>
      </c>
      <c r="O7" s="69">
        <f t="shared" si="4"/>
        <v>35.59322033898305</v>
      </c>
      <c r="P7" s="72">
        <f t="shared" si="5"/>
        <v>27.27272727272727</v>
      </c>
      <c r="Q7" s="77">
        <f t="shared" si="6"/>
        <v>32.038834951456316</v>
      </c>
      <c r="R7" s="37">
        <v>29</v>
      </c>
      <c r="S7" s="38">
        <v>58.33</v>
      </c>
      <c r="T7" s="39">
        <f t="shared" si="7"/>
        <v>43.665</v>
      </c>
      <c r="U7" s="40">
        <f t="shared" si="8"/>
        <v>14.409450000000003</v>
      </c>
      <c r="V7" s="80">
        <f t="shared" si="9"/>
        <v>13.9897572815534</v>
      </c>
    </row>
    <row r="8" spans="1:22" ht="16.5" customHeight="1">
      <c r="A8" s="28">
        <v>5</v>
      </c>
      <c r="B8" s="41" t="s">
        <v>4</v>
      </c>
      <c r="C8" s="30">
        <v>144</v>
      </c>
      <c r="D8" s="31">
        <v>95</v>
      </c>
      <c r="E8" s="4">
        <f t="shared" si="0"/>
        <v>65.97222222222221</v>
      </c>
      <c r="F8" s="32">
        <v>57.9</v>
      </c>
      <c r="G8" s="33">
        <f t="shared" si="1"/>
        <v>55.00499999999999</v>
      </c>
      <c r="H8" s="60">
        <f t="shared" si="2"/>
        <v>38.19791666666666</v>
      </c>
      <c r="I8" s="34">
        <v>96</v>
      </c>
      <c r="J8" s="84">
        <v>94</v>
      </c>
      <c r="K8" s="35">
        <f t="shared" si="10"/>
        <v>190</v>
      </c>
      <c r="L8" s="64">
        <v>22</v>
      </c>
      <c r="M8" s="1">
        <v>15</v>
      </c>
      <c r="N8" s="87">
        <f t="shared" si="3"/>
        <v>37</v>
      </c>
      <c r="O8" s="69">
        <f t="shared" si="4"/>
        <v>22.916666666666664</v>
      </c>
      <c r="P8" s="72">
        <f t="shared" si="5"/>
        <v>15.957446808510639</v>
      </c>
      <c r="Q8" s="77">
        <f t="shared" si="6"/>
        <v>19.473684210526315</v>
      </c>
      <c r="R8" s="37">
        <v>63.6</v>
      </c>
      <c r="S8" s="38">
        <v>80</v>
      </c>
      <c r="T8" s="39">
        <f t="shared" si="7"/>
        <v>71.8</v>
      </c>
      <c r="U8" s="40">
        <f t="shared" si="8"/>
        <v>26.566</v>
      </c>
      <c r="V8" s="80">
        <f t="shared" si="9"/>
        <v>13.982105263157893</v>
      </c>
    </row>
    <row r="9" spans="1:22" ht="16.5" customHeight="1">
      <c r="A9" s="28">
        <v>6</v>
      </c>
      <c r="B9" s="41" t="s">
        <v>5</v>
      </c>
      <c r="C9" s="30">
        <v>101</v>
      </c>
      <c r="D9" s="31">
        <v>82</v>
      </c>
      <c r="E9" s="4">
        <f t="shared" si="0"/>
        <v>81.1881188118812</v>
      </c>
      <c r="F9" s="32">
        <v>64</v>
      </c>
      <c r="G9" s="33">
        <f t="shared" si="1"/>
        <v>52.48</v>
      </c>
      <c r="H9" s="60">
        <f t="shared" si="2"/>
        <v>51.960396039603964</v>
      </c>
      <c r="I9" s="34">
        <v>70</v>
      </c>
      <c r="J9" s="84">
        <v>34</v>
      </c>
      <c r="K9" s="35">
        <f t="shared" si="10"/>
        <v>104</v>
      </c>
      <c r="L9" s="64">
        <v>20</v>
      </c>
      <c r="M9" s="1">
        <v>9</v>
      </c>
      <c r="N9" s="87">
        <f t="shared" si="3"/>
        <v>29</v>
      </c>
      <c r="O9" s="69">
        <f t="shared" si="4"/>
        <v>28.57142857142857</v>
      </c>
      <c r="P9" s="72">
        <f t="shared" si="5"/>
        <v>26.47058823529412</v>
      </c>
      <c r="Q9" s="77">
        <f t="shared" si="6"/>
        <v>27.884615384615387</v>
      </c>
      <c r="R9" s="37">
        <v>45</v>
      </c>
      <c r="S9" s="38">
        <v>44.4</v>
      </c>
      <c r="T9" s="39">
        <f t="shared" si="7"/>
        <v>44.7</v>
      </c>
      <c r="U9" s="40">
        <f t="shared" si="8"/>
        <v>12.963000000000001</v>
      </c>
      <c r="V9" s="80">
        <f t="shared" si="9"/>
        <v>12.464423076923078</v>
      </c>
    </row>
    <row r="10" spans="1:22" ht="16.5" customHeight="1">
      <c r="A10" s="28">
        <v>7</v>
      </c>
      <c r="B10" s="41" t="s">
        <v>6</v>
      </c>
      <c r="C10" s="30">
        <v>53</v>
      </c>
      <c r="D10" s="31">
        <v>24</v>
      </c>
      <c r="E10" s="4">
        <f t="shared" si="0"/>
        <v>45.28301886792453</v>
      </c>
      <c r="F10" s="32">
        <v>83</v>
      </c>
      <c r="G10" s="33">
        <f t="shared" si="1"/>
        <v>19.92</v>
      </c>
      <c r="H10" s="60">
        <f t="shared" si="2"/>
        <v>37.58490566037736</v>
      </c>
      <c r="I10" s="34">
        <v>44</v>
      </c>
      <c r="J10" s="84">
        <v>27</v>
      </c>
      <c r="K10" s="35">
        <f t="shared" si="10"/>
        <v>71</v>
      </c>
      <c r="L10" s="64">
        <v>16</v>
      </c>
      <c r="M10" s="1">
        <v>2</v>
      </c>
      <c r="N10" s="87">
        <f t="shared" si="3"/>
        <v>18</v>
      </c>
      <c r="O10" s="69">
        <f t="shared" si="4"/>
        <v>36.36363636363637</v>
      </c>
      <c r="P10" s="72">
        <f t="shared" si="5"/>
        <v>7.4074074074074066</v>
      </c>
      <c r="Q10" s="77">
        <f t="shared" si="6"/>
        <v>25.352112676056336</v>
      </c>
      <c r="R10" s="37">
        <v>56</v>
      </c>
      <c r="S10" s="38">
        <v>0</v>
      </c>
      <c r="T10" s="39">
        <f t="shared" si="7"/>
        <v>28</v>
      </c>
      <c r="U10" s="40">
        <f t="shared" si="8"/>
        <v>5.039999999999999</v>
      </c>
      <c r="V10" s="80">
        <f t="shared" si="9"/>
        <v>7.098591549295774</v>
      </c>
    </row>
    <row r="11" spans="1:22" ht="16.5" customHeight="1">
      <c r="A11" s="28">
        <v>8</v>
      </c>
      <c r="B11" s="41" t="s">
        <v>7</v>
      </c>
      <c r="C11" s="30">
        <v>111</v>
      </c>
      <c r="D11" s="31">
        <v>35</v>
      </c>
      <c r="E11" s="4">
        <f t="shared" si="0"/>
        <v>31.53153153153153</v>
      </c>
      <c r="F11" s="32">
        <v>77</v>
      </c>
      <c r="G11" s="33">
        <f t="shared" si="1"/>
        <v>26.95</v>
      </c>
      <c r="H11" s="60">
        <f t="shared" si="2"/>
        <v>24.27927927927928</v>
      </c>
      <c r="I11" s="34">
        <v>63</v>
      </c>
      <c r="J11" s="84">
        <v>56</v>
      </c>
      <c r="K11" s="35">
        <f t="shared" si="10"/>
        <v>119</v>
      </c>
      <c r="L11" s="64">
        <v>12</v>
      </c>
      <c r="M11" s="1">
        <v>4</v>
      </c>
      <c r="N11" s="87">
        <f t="shared" si="3"/>
        <v>16</v>
      </c>
      <c r="O11" s="67">
        <f t="shared" si="4"/>
        <v>19.047619047619047</v>
      </c>
      <c r="P11" s="72">
        <f t="shared" si="5"/>
        <v>7.142857142857142</v>
      </c>
      <c r="Q11" s="77">
        <f t="shared" si="6"/>
        <v>13.445378151260504</v>
      </c>
      <c r="R11" s="37">
        <v>83</v>
      </c>
      <c r="S11" s="38">
        <v>50</v>
      </c>
      <c r="T11" s="39">
        <f t="shared" si="7"/>
        <v>66.5</v>
      </c>
      <c r="U11" s="40">
        <f t="shared" si="8"/>
        <v>10.64</v>
      </c>
      <c r="V11" s="80">
        <f t="shared" si="9"/>
        <v>8.941176470588236</v>
      </c>
    </row>
    <row r="12" spans="1:22" ht="16.5" customHeight="1">
      <c r="A12" s="28">
        <v>9</v>
      </c>
      <c r="B12" s="41" t="s">
        <v>8</v>
      </c>
      <c r="C12" s="30">
        <v>175</v>
      </c>
      <c r="D12" s="31">
        <v>76</v>
      </c>
      <c r="E12" s="4">
        <f t="shared" si="0"/>
        <v>43.42857142857143</v>
      </c>
      <c r="F12" s="32">
        <v>63.16</v>
      </c>
      <c r="G12" s="33">
        <f t="shared" si="1"/>
        <v>48.0016</v>
      </c>
      <c r="H12" s="60">
        <f t="shared" si="2"/>
        <v>27.42948571428572</v>
      </c>
      <c r="I12" s="34">
        <v>128</v>
      </c>
      <c r="J12" s="84">
        <v>100</v>
      </c>
      <c r="K12" s="35">
        <f t="shared" si="10"/>
        <v>228</v>
      </c>
      <c r="L12" s="64">
        <v>21</v>
      </c>
      <c r="M12" s="1">
        <v>14</v>
      </c>
      <c r="N12" s="87">
        <f t="shared" si="3"/>
        <v>35</v>
      </c>
      <c r="O12" s="67">
        <f t="shared" si="4"/>
        <v>16.40625</v>
      </c>
      <c r="P12" s="72">
        <f t="shared" si="5"/>
        <v>14.000000000000002</v>
      </c>
      <c r="Q12" s="77">
        <f t="shared" si="6"/>
        <v>15.350877192982457</v>
      </c>
      <c r="R12" s="37">
        <v>61.9</v>
      </c>
      <c r="S12" s="38">
        <v>85.71</v>
      </c>
      <c r="T12" s="39">
        <f t="shared" si="7"/>
        <v>73.80499999999999</v>
      </c>
      <c r="U12" s="40">
        <f t="shared" si="8"/>
        <v>25.83175</v>
      </c>
      <c r="V12" s="80">
        <f t="shared" si="9"/>
        <v>11.329714912280702</v>
      </c>
    </row>
    <row r="13" spans="1:22" ht="16.5" customHeight="1">
      <c r="A13" s="28">
        <v>10</v>
      </c>
      <c r="B13" s="41" t="s">
        <v>9</v>
      </c>
      <c r="C13" s="30">
        <v>63</v>
      </c>
      <c r="D13" s="31">
        <v>46</v>
      </c>
      <c r="E13" s="4">
        <f t="shared" si="0"/>
        <v>73.01587301587301</v>
      </c>
      <c r="F13" s="32">
        <v>78.3</v>
      </c>
      <c r="G13" s="33">
        <f t="shared" si="1"/>
        <v>36.018</v>
      </c>
      <c r="H13" s="60">
        <f t="shared" si="2"/>
        <v>57.17142857142857</v>
      </c>
      <c r="I13" s="34">
        <v>70</v>
      </c>
      <c r="J13" s="84">
        <v>56</v>
      </c>
      <c r="K13" s="35">
        <f t="shared" si="10"/>
        <v>126</v>
      </c>
      <c r="L13" s="64">
        <v>15</v>
      </c>
      <c r="M13" s="1">
        <v>7</v>
      </c>
      <c r="N13" s="87">
        <f t="shared" si="3"/>
        <v>22</v>
      </c>
      <c r="O13" s="67">
        <f t="shared" si="4"/>
        <v>21.428571428571427</v>
      </c>
      <c r="P13" s="72">
        <f t="shared" si="5"/>
        <v>12.5</v>
      </c>
      <c r="Q13" s="77">
        <f t="shared" si="6"/>
        <v>17.46031746031746</v>
      </c>
      <c r="R13" s="37">
        <v>86.7</v>
      </c>
      <c r="S13" s="38">
        <v>85.7</v>
      </c>
      <c r="T13" s="39">
        <f t="shared" si="7"/>
        <v>86.2</v>
      </c>
      <c r="U13" s="40">
        <f t="shared" si="8"/>
        <v>18.964</v>
      </c>
      <c r="V13" s="80">
        <f t="shared" si="9"/>
        <v>15.05079365079365</v>
      </c>
    </row>
    <row r="14" spans="1:22" ht="16.5" customHeight="1">
      <c r="A14" s="28">
        <v>11</v>
      </c>
      <c r="B14" s="41" t="s">
        <v>10</v>
      </c>
      <c r="C14" s="30">
        <v>227</v>
      </c>
      <c r="D14" s="31">
        <v>146</v>
      </c>
      <c r="E14" s="4">
        <f t="shared" si="0"/>
        <v>64.31718061674009</v>
      </c>
      <c r="F14" s="32">
        <v>63.01</v>
      </c>
      <c r="G14" s="33">
        <f t="shared" si="1"/>
        <v>91.9946</v>
      </c>
      <c r="H14" s="60">
        <f t="shared" si="2"/>
        <v>40.52625550660793</v>
      </c>
      <c r="I14" s="34">
        <v>190</v>
      </c>
      <c r="J14" s="84">
        <v>155</v>
      </c>
      <c r="K14" s="35">
        <f t="shared" si="10"/>
        <v>345</v>
      </c>
      <c r="L14" s="64">
        <v>26</v>
      </c>
      <c r="M14" s="1">
        <v>18</v>
      </c>
      <c r="N14" s="87">
        <f t="shared" si="3"/>
        <v>44</v>
      </c>
      <c r="O14" s="67">
        <f t="shared" si="4"/>
        <v>13.684210526315791</v>
      </c>
      <c r="P14" s="72">
        <f t="shared" si="5"/>
        <v>11.612903225806452</v>
      </c>
      <c r="Q14" s="77">
        <f t="shared" si="6"/>
        <v>12.753623188405797</v>
      </c>
      <c r="R14" s="37">
        <v>57.69</v>
      </c>
      <c r="S14" s="38">
        <v>77.77</v>
      </c>
      <c r="T14" s="39">
        <f t="shared" si="7"/>
        <v>67.72999999999999</v>
      </c>
      <c r="U14" s="40">
        <f t="shared" si="8"/>
        <v>29.801199999999994</v>
      </c>
      <c r="V14" s="80">
        <f t="shared" si="9"/>
        <v>8.638028985507244</v>
      </c>
    </row>
    <row r="15" spans="1:22" ht="16.5" customHeight="1">
      <c r="A15" s="28">
        <v>12</v>
      </c>
      <c r="B15" s="41" t="s">
        <v>11</v>
      </c>
      <c r="C15" s="30">
        <v>117</v>
      </c>
      <c r="D15" s="31">
        <v>57</v>
      </c>
      <c r="E15" s="4">
        <f t="shared" si="0"/>
        <v>48.717948717948715</v>
      </c>
      <c r="F15" s="32">
        <v>73</v>
      </c>
      <c r="G15" s="33">
        <f t="shared" si="1"/>
        <v>41.61</v>
      </c>
      <c r="H15" s="60">
        <f t="shared" si="2"/>
        <v>35.56410256410256</v>
      </c>
      <c r="I15" s="34">
        <v>71</v>
      </c>
      <c r="J15" s="84">
        <v>64</v>
      </c>
      <c r="K15" s="35">
        <f t="shared" si="10"/>
        <v>135</v>
      </c>
      <c r="L15" s="64">
        <v>21</v>
      </c>
      <c r="M15" s="1">
        <v>13</v>
      </c>
      <c r="N15" s="87">
        <f t="shared" si="3"/>
        <v>34</v>
      </c>
      <c r="O15" s="67">
        <f t="shared" si="4"/>
        <v>29.577464788732392</v>
      </c>
      <c r="P15" s="72">
        <f t="shared" si="5"/>
        <v>20.3125</v>
      </c>
      <c r="Q15" s="77">
        <f t="shared" si="6"/>
        <v>25.185185185185183</v>
      </c>
      <c r="R15" s="37">
        <v>95</v>
      </c>
      <c r="S15" s="38">
        <v>46.15</v>
      </c>
      <c r="T15" s="39">
        <f t="shared" si="7"/>
        <v>70.575</v>
      </c>
      <c r="U15" s="40">
        <f t="shared" si="8"/>
        <v>23.995499999999996</v>
      </c>
      <c r="V15" s="80">
        <f t="shared" si="9"/>
        <v>17.77444444444444</v>
      </c>
    </row>
    <row r="16" spans="1:22" ht="16.5" customHeight="1">
      <c r="A16" s="28">
        <v>13</v>
      </c>
      <c r="B16" s="41" t="s">
        <v>12</v>
      </c>
      <c r="C16" s="30">
        <v>23</v>
      </c>
      <c r="D16" s="31">
        <v>15</v>
      </c>
      <c r="E16" s="4">
        <f t="shared" si="0"/>
        <v>65.21739130434783</v>
      </c>
      <c r="F16" s="32">
        <v>78.67</v>
      </c>
      <c r="G16" s="33">
        <f t="shared" si="1"/>
        <v>11.8005</v>
      </c>
      <c r="H16" s="60">
        <f t="shared" si="2"/>
        <v>51.30652173913043</v>
      </c>
      <c r="I16" s="34">
        <v>12</v>
      </c>
      <c r="J16" s="84">
        <v>12</v>
      </c>
      <c r="K16" s="35">
        <f t="shared" si="10"/>
        <v>24</v>
      </c>
      <c r="L16" s="64">
        <v>6</v>
      </c>
      <c r="M16" s="1">
        <v>4</v>
      </c>
      <c r="N16" s="87">
        <f t="shared" si="3"/>
        <v>10</v>
      </c>
      <c r="O16" s="67">
        <f t="shared" si="4"/>
        <v>50</v>
      </c>
      <c r="P16" s="72">
        <f t="shared" si="5"/>
        <v>33.33333333333333</v>
      </c>
      <c r="Q16" s="77">
        <f t="shared" si="6"/>
        <v>41.66666666666667</v>
      </c>
      <c r="R16" s="37">
        <v>73.33</v>
      </c>
      <c r="S16" s="38">
        <v>25</v>
      </c>
      <c r="T16" s="39">
        <f t="shared" si="7"/>
        <v>49.165</v>
      </c>
      <c r="U16" s="40">
        <f t="shared" si="8"/>
        <v>4.916500000000001</v>
      </c>
      <c r="V16" s="80">
        <f t="shared" si="9"/>
        <v>20.48541666666667</v>
      </c>
    </row>
    <row r="17" spans="1:22" ht="16.5" customHeight="1">
      <c r="A17" s="28">
        <v>14</v>
      </c>
      <c r="B17" s="41" t="s">
        <v>13</v>
      </c>
      <c r="C17" s="30">
        <v>379</v>
      </c>
      <c r="D17" s="31">
        <v>156</v>
      </c>
      <c r="E17" s="4">
        <f t="shared" si="0"/>
        <v>41.16094986807388</v>
      </c>
      <c r="F17" s="32">
        <v>78</v>
      </c>
      <c r="G17" s="33">
        <f t="shared" si="1"/>
        <v>121.68</v>
      </c>
      <c r="H17" s="60">
        <f t="shared" si="2"/>
        <v>32.105540897097626</v>
      </c>
      <c r="I17" s="34">
        <v>229</v>
      </c>
      <c r="J17" s="84">
        <v>214</v>
      </c>
      <c r="K17" s="35">
        <f t="shared" si="10"/>
        <v>443</v>
      </c>
      <c r="L17" s="64">
        <v>40</v>
      </c>
      <c r="M17" s="1">
        <v>10</v>
      </c>
      <c r="N17" s="87">
        <f t="shared" si="3"/>
        <v>50</v>
      </c>
      <c r="O17" s="67">
        <f t="shared" si="4"/>
        <v>17.46724890829694</v>
      </c>
      <c r="P17" s="72">
        <f t="shared" si="5"/>
        <v>4.672897196261682</v>
      </c>
      <c r="Q17" s="77">
        <f t="shared" si="6"/>
        <v>11.286681715575622</v>
      </c>
      <c r="R17" s="37">
        <v>50</v>
      </c>
      <c r="S17" s="38">
        <v>80</v>
      </c>
      <c r="T17" s="39">
        <f t="shared" si="7"/>
        <v>65</v>
      </c>
      <c r="U17" s="40">
        <f t="shared" si="8"/>
        <v>32.5</v>
      </c>
      <c r="V17" s="80">
        <f t="shared" si="9"/>
        <v>7.336343115124154</v>
      </c>
    </row>
    <row r="18" spans="1:22" ht="16.5" customHeight="1">
      <c r="A18" s="28">
        <v>15</v>
      </c>
      <c r="B18" s="41" t="s">
        <v>14</v>
      </c>
      <c r="C18" s="30">
        <v>159</v>
      </c>
      <c r="D18" s="31">
        <v>112</v>
      </c>
      <c r="E18" s="4">
        <f t="shared" si="0"/>
        <v>70.44025157232704</v>
      </c>
      <c r="F18" s="32">
        <v>87</v>
      </c>
      <c r="G18" s="33">
        <f t="shared" si="1"/>
        <v>97.44</v>
      </c>
      <c r="H18" s="60">
        <f t="shared" si="2"/>
        <v>61.28301886792452</v>
      </c>
      <c r="I18" s="34">
        <v>97</v>
      </c>
      <c r="J18" s="84">
        <v>93</v>
      </c>
      <c r="K18" s="35">
        <f t="shared" si="10"/>
        <v>190</v>
      </c>
      <c r="L18" s="64">
        <v>45</v>
      </c>
      <c r="M18" s="1">
        <v>15</v>
      </c>
      <c r="N18" s="87">
        <f t="shared" si="3"/>
        <v>60</v>
      </c>
      <c r="O18" s="67">
        <f t="shared" si="4"/>
        <v>46.391752577319586</v>
      </c>
      <c r="P18" s="72">
        <f t="shared" si="5"/>
        <v>16.129032258064516</v>
      </c>
      <c r="Q18" s="77">
        <f t="shared" si="6"/>
        <v>31.57894736842105</v>
      </c>
      <c r="R18" s="37">
        <v>50</v>
      </c>
      <c r="S18" s="38">
        <v>66.66</v>
      </c>
      <c r="T18" s="39">
        <f t="shared" si="7"/>
        <v>58.33</v>
      </c>
      <c r="U18" s="40">
        <f t="shared" si="8"/>
        <v>34.998</v>
      </c>
      <c r="V18" s="80">
        <f t="shared" si="9"/>
        <v>18.419999999999998</v>
      </c>
    </row>
    <row r="19" spans="1:22" ht="16.5" customHeight="1">
      <c r="A19" s="28">
        <v>16</v>
      </c>
      <c r="B19" s="41" t="s">
        <v>15</v>
      </c>
      <c r="C19" s="30">
        <v>118</v>
      </c>
      <c r="D19" s="31">
        <v>54</v>
      </c>
      <c r="E19" s="4">
        <f t="shared" si="0"/>
        <v>45.76271186440678</v>
      </c>
      <c r="F19" s="32">
        <v>73</v>
      </c>
      <c r="G19" s="33">
        <f t="shared" si="1"/>
        <v>39.42</v>
      </c>
      <c r="H19" s="60">
        <f t="shared" si="2"/>
        <v>33.40677966101695</v>
      </c>
      <c r="I19" s="34">
        <v>71</v>
      </c>
      <c r="J19" s="84">
        <v>75</v>
      </c>
      <c r="K19" s="35">
        <f t="shared" si="10"/>
        <v>146</v>
      </c>
      <c r="L19" s="64">
        <v>14</v>
      </c>
      <c r="M19" s="1">
        <v>7</v>
      </c>
      <c r="N19" s="87">
        <f t="shared" si="3"/>
        <v>21</v>
      </c>
      <c r="O19" s="67">
        <f t="shared" si="4"/>
        <v>19.718309859154928</v>
      </c>
      <c r="P19" s="72">
        <f t="shared" si="5"/>
        <v>9.333333333333334</v>
      </c>
      <c r="Q19" s="77">
        <f t="shared" si="6"/>
        <v>14.383561643835616</v>
      </c>
      <c r="R19" s="37">
        <v>67</v>
      </c>
      <c r="S19" s="38">
        <v>85.71</v>
      </c>
      <c r="T19" s="39">
        <f t="shared" si="7"/>
        <v>76.35499999999999</v>
      </c>
      <c r="U19" s="40">
        <f t="shared" si="8"/>
        <v>16.034549999999996</v>
      </c>
      <c r="V19" s="80">
        <f t="shared" si="9"/>
        <v>10.982568493150682</v>
      </c>
    </row>
    <row r="20" spans="1:22" ht="16.5" customHeight="1">
      <c r="A20" s="28">
        <v>17</v>
      </c>
      <c r="B20" s="41" t="s">
        <v>16</v>
      </c>
      <c r="C20" s="30">
        <v>316</v>
      </c>
      <c r="D20" s="31">
        <v>92</v>
      </c>
      <c r="E20" s="4">
        <f t="shared" si="0"/>
        <v>29.11392405063291</v>
      </c>
      <c r="F20" s="32">
        <v>70.71</v>
      </c>
      <c r="G20" s="33">
        <f t="shared" si="1"/>
        <v>65.0532</v>
      </c>
      <c r="H20" s="60">
        <f t="shared" si="2"/>
        <v>20.58645569620253</v>
      </c>
      <c r="I20" s="34">
        <v>234</v>
      </c>
      <c r="J20" s="84">
        <v>217</v>
      </c>
      <c r="K20" s="35">
        <f t="shared" si="10"/>
        <v>451</v>
      </c>
      <c r="L20" s="64">
        <v>46</v>
      </c>
      <c r="M20" s="1">
        <v>20</v>
      </c>
      <c r="N20" s="87">
        <f t="shared" si="3"/>
        <v>66</v>
      </c>
      <c r="O20" s="67">
        <f t="shared" si="4"/>
        <v>19.65811965811966</v>
      </c>
      <c r="P20" s="72">
        <f t="shared" si="5"/>
        <v>9.216589861751153</v>
      </c>
      <c r="Q20" s="77">
        <f t="shared" si="6"/>
        <v>14.634146341463413</v>
      </c>
      <c r="R20" s="37">
        <v>59</v>
      </c>
      <c r="S20" s="38">
        <v>75</v>
      </c>
      <c r="T20" s="39">
        <f t="shared" si="7"/>
        <v>67</v>
      </c>
      <c r="U20" s="40">
        <f t="shared" si="8"/>
        <v>44.21999999999999</v>
      </c>
      <c r="V20" s="80">
        <f t="shared" si="9"/>
        <v>9.804878048780486</v>
      </c>
    </row>
    <row r="21" spans="1:22" ht="16.5" customHeight="1">
      <c r="A21" s="28">
        <v>18</v>
      </c>
      <c r="B21" s="41" t="s">
        <v>17</v>
      </c>
      <c r="C21" s="30">
        <v>220</v>
      </c>
      <c r="D21" s="31">
        <v>98</v>
      </c>
      <c r="E21" s="4">
        <f t="shared" si="0"/>
        <v>44.54545454545455</v>
      </c>
      <c r="F21" s="32">
        <v>74.4</v>
      </c>
      <c r="G21" s="33">
        <f t="shared" si="1"/>
        <v>72.912</v>
      </c>
      <c r="H21" s="60">
        <f t="shared" si="2"/>
        <v>33.14181818181818</v>
      </c>
      <c r="I21" s="34">
        <v>114</v>
      </c>
      <c r="J21" s="84">
        <v>91</v>
      </c>
      <c r="K21" s="35">
        <f t="shared" si="10"/>
        <v>205</v>
      </c>
      <c r="L21" s="64">
        <v>23</v>
      </c>
      <c r="M21" s="1">
        <v>8</v>
      </c>
      <c r="N21" s="87">
        <f t="shared" si="3"/>
        <v>31</v>
      </c>
      <c r="O21" s="67">
        <f t="shared" si="4"/>
        <v>20.175438596491226</v>
      </c>
      <c r="P21" s="72">
        <f t="shared" si="5"/>
        <v>8.791208791208792</v>
      </c>
      <c r="Q21" s="77">
        <f t="shared" si="6"/>
        <v>15.121951219512194</v>
      </c>
      <c r="R21" s="37">
        <v>52.2</v>
      </c>
      <c r="S21" s="38">
        <v>50</v>
      </c>
      <c r="T21" s="39">
        <f t="shared" si="7"/>
        <v>51.1</v>
      </c>
      <c r="U21" s="40">
        <f t="shared" si="8"/>
        <v>15.841</v>
      </c>
      <c r="V21" s="80">
        <f t="shared" si="9"/>
        <v>7.727317073170731</v>
      </c>
    </row>
    <row r="22" spans="1:22" ht="16.5" customHeight="1">
      <c r="A22" s="28">
        <v>19</v>
      </c>
      <c r="B22" s="41" t="s">
        <v>18</v>
      </c>
      <c r="C22" s="30">
        <v>179</v>
      </c>
      <c r="D22" s="31">
        <v>94</v>
      </c>
      <c r="E22" s="4">
        <f t="shared" si="0"/>
        <v>52.513966480446925</v>
      </c>
      <c r="F22" s="32">
        <v>82</v>
      </c>
      <c r="G22" s="33">
        <f t="shared" si="1"/>
        <v>77.08</v>
      </c>
      <c r="H22" s="60">
        <f t="shared" si="2"/>
        <v>43.06145251396648</v>
      </c>
      <c r="I22" s="34">
        <v>97</v>
      </c>
      <c r="J22" s="84">
        <v>66</v>
      </c>
      <c r="K22" s="35">
        <f t="shared" si="10"/>
        <v>163</v>
      </c>
      <c r="L22" s="64">
        <v>29</v>
      </c>
      <c r="M22" s="1">
        <v>14</v>
      </c>
      <c r="N22" s="87">
        <f t="shared" si="3"/>
        <v>43</v>
      </c>
      <c r="O22" s="67">
        <f t="shared" si="4"/>
        <v>29.896907216494846</v>
      </c>
      <c r="P22" s="72">
        <f t="shared" si="5"/>
        <v>21.21212121212121</v>
      </c>
      <c r="Q22" s="77">
        <f t="shared" si="6"/>
        <v>26.380368098159508</v>
      </c>
      <c r="R22" s="37">
        <v>58</v>
      </c>
      <c r="S22" s="38">
        <v>57.14</v>
      </c>
      <c r="T22" s="39">
        <f t="shared" si="7"/>
        <v>57.57</v>
      </c>
      <c r="U22" s="40">
        <f t="shared" si="8"/>
        <v>24.7551</v>
      </c>
      <c r="V22" s="80">
        <f t="shared" si="9"/>
        <v>15.187177914110428</v>
      </c>
    </row>
    <row r="23" spans="1:22" ht="16.5" customHeight="1">
      <c r="A23" s="28">
        <v>20</v>
      </c>
      <c r="B23" s="41" t="s">
        <v>19</v>
      </c>
      <c r="C23" s="30">
        <v>109</v>
      </c>
      <c r="D23" s="31">
        <v>55</v>
      </c>
      <c r="E23" s="4">
        <f t="shared" si="0"/>
        <v>50.45871559633027</v>
      </c>
      <c r="F23" s="32">
        <v>74</v>
      </c>
      <c r="G23" s="33">
        <f t="shared" si="1"/>
        <v>40.7</v>
      </c>
      <c r="H23" s="60">
        <f t="shared" si="2"/>
        <v>37.33944954128441</v>
      </c>
      <c r="I23" s="34">
        <v>68</v>
      </c>
      <c r="J23" s="84">
        <v>53</v>
      </c>
      <c r="K23" s="35">
        <f t="shared" si="10"/>
        <v>121</v>
      </c>
      <c r="L23" s="64">
        <v>29</v>
      </c>
      <c r="M23" s="1">
        <v>7</v>
      </c>
      <c r="N23" s="87">
        <f t="shared" si="3"/>
        <v>36</v>
      </c>
      <c r="O23" s="67">
        <f t="shared" si="4"/>
        <v>42.64705882352941</v>
      </c>
      <c r="P23" s="72">
        <f t="shared" si="5"/>
        <v>13.20754716981132</v>
      </c>
      <c r="Q23" s="77">
        <f t="shared" si="6"/>
        <v>29.75206611570248</v>
      </c>
      <c r="R23" s="37">
        <v>52</v>
      </c>
      <c r="S23" s="38">
        <v>71.42</v>
      </c>
      <c r="T23" s="39">
        <f t="shared" si="7"/>
        <v>61.71</v>
      </c>
      <c r="U23" s="40">
        <f t="shared" si="8"/>
        <v>22.2156</v>
      </c>
      <c r="V23" s="80">
        <f t="shared" si="9"/>
        <v>18.36</v>
      </c>
    </row>
    <row r="24" spans="1:22" ht="16.5" customHeight="1">
      <c r="A24" s="28">
        <v>21</v>
      </c>
      <c r="B24" s="41" t="s">
        <v>20</v>
      </c>
      <c r="C24" s="30">
        <v>192</v>
      </c>
      <c r="D24" s="31">
        <v>87</v>
      </c>
      <c r="E24" s="4">
        <f t="shared" si="0"/>
        <v>45.3125</v>
      </c>
      <c r="F24" s="32">
        <v>80.5</v>
      </c>
      <c r="G24" s="33">
        <f t="shared" si="1"/>
        <v>70.035</v>
      </c>
      <c r="H24" s="60">
        <f t="shared" si="2"/>
        <v>36.4765625</v>
      </c>
      <c r="I24" s="34">
        <v>133</v>
      </c>
      <c r="J24" s="84">
        <v>98</v>
      </c>
      <c r="K24" s="35">
        <f t="shared" si="10"/>
        <v>231</v>
      </c>
      <c r="L24" s="64">
        <v>24</v>
      </c>
      <c r="M24" s="1">
        <v>5</v>
      </c>
      <c r="N24" s="87">
        <f t="shared" si="3"/>
        <v>29</v>
      </c>
      <c r="O24" s="67">
        <f t="shared" si="4"/>
        <v>18.045112781954884</v>
      </c>
      <c r="P24" s="72">
        <f t="shared" si="5"/>
        <v>5.1020408163265305</v>
      </c>
      <c r="Q24" s="77">
        <f t="shared" si="6"/>
        <v>12.554112554112553</v>
      </c>
      <c r="R24" s="37">
        <v>87.5</v>
      </c>
      <c r="S24" s="38">
        <v>100</v>
      </c>
      <c r="T24" s="39">
        <f t="shared" si="7"/>
        <v>93.75</v>
      </c>
      <c r="U24" s="40">
        <f t="shared" si="8"/>
        <v>27.187499999999993</v>
      </c>
      <c r="V24" s="80">
        <f t="shared" si="9"/>
        <v>11.769480519480515</v>
      </c>
    </row>
    <row r="25" spans="1:22" ht="16.5" customHeight="1">
      <c r="A25" s="28">
        <v>22</v>
      </c>
      <c r="B25" s="41" t="s">
        <v>21</v>
      </c>
      <c r="C25" s="30">
        <v>87</v>
      </c>
      <c r="D25" s="31">
        <v>39</v>
      </c>
      <c r="E25" s="4">
        <f t="shared" si="0"/>
        <v>44.827586206896555</v>
      </c>
      <c r="F25" s="32">
        <v>67</v>
      </c>
      <c r="G25" s="33">
        <f t="shared" si="1"/>
        <v>26.130000000000003</v>
      </c>
      <c r="H25" s="60">
        <f t="shared" si="2"/>
        <v>30.034482758620694</v>
      </c>
      <c r="I25" s="34">
        <v>50</v>
      </c>
      <c r="J25" s="84">
        <v>51</v>
      </c>
      <c r="K25" s="35">
        <f t="shared" si="10"/>
        <v>101</v>
      </c>
      <c r="L25" s="64">
        <v>13</v>
      </c>
      <c r="M25" s="1">
        <v>14</v>
      </c>
      <c r="N25" s="87">
        <f t="shared" si="3"/>
        <v>27</v>
      </c>
      <c r="O25" s="67">
        <f t="shared" si="4"/>
        <v>26</v>
      </c>
      <c r="P25" s="72">
        <f t="shared" si="5"/>
        <v>27.450980392156865</v>
      </c>
      <c r="Q25" s="77">
        <f t="shared" si="6"/>
        <v>26.732673267326735</v>
      </c>
      <c r="R25" s="37">
        <v>85</v>
      </c>
      <c r="S25" s="38">
        <v>28.57</v>
      </c>
      <c r="T25" s="39">
        <f t="shared" si="7"/>
        <v>56.785</v>
      </c>
      <c r="U25" s="40">
        <f t="shared" si="8"/>
        <v>15.331950000000003</v>
      </c>
      <c r="V25" s="80">
        <f t="shared" si="9"/>
        <v>15.180148514851489</v>
      </c>
    </row>
    <row r="26" spans="1:22" ht="16.5" customHeight="1">
      <c r="A26" s="28">
        <v>23</v>
      </c>
      <c r="B26" s="41" t="s">
        <v>22</v>
      </c>
      <c r="C26" s="30">
        <v>178</v>
      </c>
      <c r="D26" s="31">
        <v>106</v>
      </c>
      <c r="E26" s="4">
        <f t="shared" si="0"/>
        <v>59.55056179775281</v>
      </c>
      <c r="F26" s="32">
        <v>51.9</v>
      </c>
      <c r="G26" s="33">
        <f t="shared" si="1"/>
        <v>55.014</v>
      </c>
      <c r="H26" s="60">
        <f t="shared" si="2"/>
        <v>30.90674157303371</v>
      </c>
      <c r="I26" s="34">
        <v>108</v>
      </c>
      <c r="J26" s="84">
        <v>104</v>
      </c>
      <c r="K26" s="35">
        <f t="shared" si="10"/>
        <v>212</v>
      </c>
      <c r="L26" s="64">
        <v>33</v>
      </c>
      <c r="M26" s="1">
        <v>14</v>
      </c>
      <c r="N26" s="87">
        <f t="shared" si="3"/>
        <v>47</v>
      </c>
      <c r="O26" s="67">
        <f t="shared" si="4"/>
        <v>30.555555555555557</v>
      </c>
      <c r="P26" s="72">
        <f t="shared" si="5"/>
        <v>13.461538461538462</v>
      </c>
      <c r="Q26" s="77">
        <f t="shared" si="6"/>
        <v>22.169811320754718</v>
      </c>
      <c r="R26" s="37">
        <v>42.4</v>
      </c>
      <c r="S26" s="38">
        <v>78.57</v>
      </c>
      <c r="T26" s="39">
        <f t="shared" si="7"/>
        <v>60.485</v>
      </c>
      <c r="U26" s="40">
        <f t="shared" si="8"/>
        <v>28.42795</v>
      </c>
      <c r="V26" s="80">
        <f t="shared" si="9"/>
        <v>13.40941037735849</v>
      </c>
    </row>
    <row r="27" spans="1:22" ht="16.5" customHeight="1">
      <c r="A27" s="28">
        <v>24</v>
      </c>
      <c r="B27" s="41" t="s">
        <v>23</v>
      </c>
      <c r="C27" s="30">
        <v>142</v>
      </c>
      <c r="D27" s="31">
        <v>97</v>
      </c>
      <c r="E27" s="4">
        <f t="shared" si="0"/>
        <v>68.30985915492957</v>
      </c>
      <c r="F27" s="32">
        <v>83.5</v>
      </c>
      <c r="G27" s="33">
        <f t="shared" si="1"/>
        <v>80.99499999999999</v>
      </c>
      <c r="H27" s="60">
        <f t="shared" si="2"/>
        <v>57.038732394366185</v>
      </c>
      <c r="I27" s="34">
        <v>67</v>
      </c>
      <c r="J27" s="84">
        <v>65</v>
      </c>
      <c r="K27" s="35">
        <f t="shared" si="10"/>
        <v>132</v>
      </c>
      <c r="L27" s="64">
        <v>18</v>
      </c>
      <c r="M27" s="1">
        <v>24</v>
      </c>
      <c r="N27" s="87">
        <f t="shared" si="3"/>
        <v>42</v>
      </c>
      <c r="O27" s="67">
        <f t="shared" si="4"/>
        <v>26.865671641791046</v>
      </c>
      <c r="P27" s="72">
        <f t="shared" si="5"/>
        <v>36.92307692307693</v>
      </c>
      <c r="Q27" s="77">
        <f t="shared" si="6"/>
        <v>31.818181818181817</v>
      </c>
      <c r="R27" s="37">
        <v>83.3</v>
      </c>
      <c r="S27" s="38">
        <v>66.66</v>
      </c>
      <c r="T27" s="39">
        <f t="shared" si="7"/>
        <v>74.97999999999999</v>
      </c>
      <c r="U27" s="40">
        <f t="shared" si="8"/>
        <v>31.491599999999995</v>
      </c>
      <c r="V27" s="80">
        <f t="shared" si="9"/>
        <v>23.857272727272726</v>
      </c>
    </row>
    <row r="28" spans="1:22" ht="16.5" customHeight="1">
      <c r="A28" s="28">
        <v>25</v>
      </c>
      <c r="B28" s="41" t="s">
        <v>24</v>
      </c>
      <c r="C28" s="30">
        <v>78</v>
      </c>
      <c r="D28" s="31">
        <v>50</v>
      </c>
      <c r="E28" s="4">
        <f t="shared" si="0"/>
        <v>64.1025641025641</v>
      </c>
      <c r="F28" s="32">
        <v>90</v>
      </c>
      <c r="G28" s="33">
        <f t="shared" si="1"/>
        <v>45</v>
      </c>
      <c r="H28" s="60">
        <f t="shared" si="2"/>
        <v>57.692307692307686</v>
      </c>
      <c r="I28" s="34">
        <v>51</v>
      </c>
      <c r="J28" s="84">
        <v>39</v>
      </c>
      <c r="K28" s="35">
        <f t="shared" si="10"/>
        <v>90</v>
      </c>
      <c r="L28" s="64">
        <v>14</v>
      </c>
      <c r="M28" s="1">
        <v>9</v>
      </c>
      <c r="N28" s="87">
        <f t="shared" si="3"/>
        <v>23</v>
      </c>
      <c r="O28" s="67">
        <f t="shared" si="4"/>
        <v>27.450980392156865</v>
      </c>
      <c r="P28" s="72">
        <f t="shared" si="5"/>
        <v>23.076923076923077</v>
      </c>
      <c r="Q28" s="77">
        <f t="shared" si="6"/>
        <v>25.555555555555554</v>
      </c>
      <c r="R28" s="37">
        <v>85.8</v>
      </c>
      <c r="S28" s="38">
        <v>77.77</v>
      </c>
      <c r="T28" s="39">
        <f t="shared" si="7"/>
        <v>81.785</v>
      </c>
      <c r="U28" s="40">
        <f t="shared" si="8"/>
        <v>18.81055</v>
      </c>
      <c r="V28" s="80">
        <f t="shared" si="9"/>
        <v>20.90061111111111</v>
      </c>
    </row>
    <row r="29" spans="1:22" ht="16.5" customHeight="1">
      <c r="A29" s="28">
        <v>26</v>
      </c>
      <c r="B29" s="41" t="s">
        <v>25</v>
      </c>
      <c r="C29" s="30">
        <v>203</v>
      </c>
      <c r="D29" s="31">
        <v>114</v>
      </c>
      <c r="E29" s="4">
        <f t="shared" si="0"/>
        <v>56.15763546798029</v>
      </c>
      <c r="F29" s="32">
        <v>79.8</v>
      </c>
      <c r="G29" s="33">
        <f t="shared" si="1"/>
        <v>90.972</v>
      </c>
      <c r="H29" s="60">
        <f t="shared" si="2"/>
        <v>44.813793103448276</v>
      </c>
      <c r="I29" s="34">
        <v>69</v>
      </c>
      <c r="J29" s="84">
        <v>40</v>
      </c>
      <c r="K29" s="35">
        <f t="shared" si="10"/>
        <v>109</v>
      </c>
      <c r="L29" s="64">
        <v>28</v>
      </c>
      <c r="M29" s="1">
        <v>9</v>
      </c>
      <c r="N29" s="87">
        <f t="shared" si="3"/>
        <v>37</v>
      </c>
      <c r="O29" s="67">
        <f t="shared" si="4"/>
        <v>40.57971014492754</v>
      </c>
      <c r="P29" s="72">
        <f t="shared" si="5"/>
        <v>22.5</v>
      </c>
      <c r="Q29" s="77">
        <f t="shared" si="6"/>
        <v>33.94495412844037</v>
      </c>
      <c r="R29" s="37">
        <v>82.1</v>
      </c>
      <c r="S29" s="38">
        <v>88.88</v>
      </c>
      <c r="T29" s="39">
        <f t="shared" si="7"/>
        <v>85.49</v>
      </c>
      <c r="U29" s="40">
        <f t="shared" si="8"/>
        <v>31.6313</v>
      </c>
      <c r="V29" s="80">
        <f t="shared" si="9"/>
        <v>29.019541284403672</v>
      </c>
    </row>
    <row r="30" spans="1:22" ht="16.5" customHeight="1">
      <c r="A30" s="28">
        <v>27</v>
      </c>
      <c r="B30" s="41" t="s">
        <v>26</v>
      </c>
      <c r="C30" s="30">
        <v>98</v>
      </c>
      <c r="D30" s="31">
        <v>53</v>
      </c>
      <c r="E30" s="4">
        <f t="shared" si="0"/>
        <v>54.08163265306123</v>
      </c>
      <c r="F30" s="32">
        <v>58.6</v>
      </c>
      <c r="G30" s="33">
        <f t="shared" si="1"/>
        <v>31.058</v>
      </c>
      <c r="H30" s="60">
        <f t="shared" si="2"/>
        <v>31.69183673469388</v>
      </c>
      <c r="I30" s="34">
        <v>54</v>
      </c>
      <c r="J30" s="84">
        <v>41</v>
      </c>
      <c r="K30" s="35">
        <f t="shared" si="10"/>
        <v>95</v>
      </c>
      <c r="L30" s="64">
        <v>17</v>
      </c>
      <c r="M30" s="1">
        <v>9</v>
      </c>
      <c r="N30" s="87">
        <f t="shared" si="3"/>
        <v>26</v>
      </c>
      <c r="O30" s="67">
        <f t="shared" si="4"/>
        <v>31.48148148148148</v>
      </c>
      <c r="P30" s="72">
        <f t="shared" si="5"/>
        <v>21.951219512195124</v>
      </c>
      <c r="Q30" s="77">
        <f t="shared" si="6"/>
        <v>27.368421052631582</v>
      </c>
      <c r="R30" s="37">
        <v>52.9</v>
      </c>
      <c r="S30" s="38">
        <v>42.22</v>
      </c>
      <c r="T30" s="39">
        <f t="shared" si="7"/>
        <v>47.56</v>
      </c>
      <c r="U30" s="40">
        <f t="shared" si="8"/>
        <v>12.365600000000002</v>
      </c>
      <c r="V30" s="80">
        <f t="shared" si="9"/>
        <v>13.016421052631582</v>
      </c>
    </row>
    <row r="31" spans="1:22" ht="16.5" customHeight="1">
      <c r="A31" s="28">
        <v>28</v>
      </c>
      <c r="B31" s="41" t="s">
        <v>27</v>
      </c>
      <c r="C31" s="30">
        <v>151</v>
      </c>
      <c r="D31" s="31">
        <v>78</v>
      </c>
      <c r="E31" s="4">
        <f t="shared" si="0"/>
        <v>51.65562913907284</v>
      </c>
      <c r="F31" s="32">
        <v>80.8</v>
      </c>
      <c r="G31" s="33">
        <f t="shared" si="1"/>
        <v>63.02399999999999</v>
      </c>
      <c r="H31" s="60">
        <f t="shared" si="2"/>
        <v>41.73774834437085</v>
      </c>
      <c r="I31" s="34">
        <v>102</v>
      </c>
      <c r="J31" s="84">
        <v>97</v>
      </c>
      <c r="K31" s="35">
        <f t="shared" si="10"/>
        <v>199</v>
      </c>
      <c r="L31" s="64">
        <v>35</v>
      </c>
      <c r="M31" s="1">
        <v>16</v>
      </c>
      <c r="N31" s="87">
        <f t="shared" si="3"/>
        <v>51</v>
      </c>
      <c r="O31" s="67">
        <f t="shared" si="4"/>
        <v>34.31372549019608</v>
      </c>
      <c r="P31" s="72">
        <f t="shared" si="5"/>
        <v>16.49484536082474</v>
      </c>
      <c r="Q31" s="77">
        <f t="shared" si="6"/>
        <v>25.628140703517587</v>
      </c>
      <c r="R31" s="37">
        <v>63.87</v>
      </c>
      <c r="S31" s="38">
        <v>81.25</v>
      </c>
      <c r="T31" s="39">
        <f t="shared" si="7"/>
        <v>72.56</v>
      </c>
      <c r="U31" s="40">
        <f t="shared" si="8"/>
        <v>37.0056</v>
      </c>
      <c r="V31" s="80">
        <f t="shared" si="9"/>
        <v>18.59577889447236</v>
      </c>
    </row>
    <row r="32" spans="1:22" ht="16.5" customHeight="1">
      <c r="A32" s="28">
        <v>29</v>
      </c>
      <c r="B32" s="41" t="s">
        <v>28</v>
      </c>
      <c r="C32" s="30">
        <v>122</v>
      </c>
      <c r="D32" s="31">
        <v>72</v>
      </c>
      <c r="E32" s="4">
        <f t="shared" si="0"/>
        <v>59.01639344262295</v>
      </c>
      <c r="F32" s="32">
        <v>74</v>
      </c>
      <c r="G32" s="33">
        <f t="shared" si="1"/>
        <v>53.28</v>
      </c>
      <c r="H32" s="60">
        <f t="shared" si="2"/>
        <v>43.67213114754098</v>
      </c>
      <c r="I32" s="34">
        <v>40</v>
      </c>
      <c r="J32" s="84">
        <v>33</v>
      </c>
      <c r="K32" s="35">
        <f t="shared" si="10"/>
        <v>73</v>
      </c>
      <c r="L32" s="64">
        <v>19</v>
      </c>
      <c r="M32" s="1">
        <v>11</v>
      </c>
      <c r="N32" s="87">
        <f t="shared" si="3"/>
        <v>30</v>
      </c>
      <c r="O32" s="67">
        <f t="shared" si="4"/>
        <v>47.5</v>
      </c>
      <c r="P32" s="72">
        <f t="shared" si="5"/>
        <v>33.33333333333333</v>
      </c>
      <c r="Q32" s="77">
        <f t="shared" si="6"/>
        <v>41.0958904109589</v>
      </c>
      <c r="R32" s="37">
        <v>68</v>
      </c>
      <c r="S32" s="38">
        <v>54.54</v>
      </c>
      <c r="T32" s="39">
        <f t="shared" si="7"/>
        <v>61.269999999999996</v>
      </c>
      <c r="U32" s="40">
        <f t="shared" si="8"/>
        <v>18.381</v>
      </c>
      <c r="V32" s="80">
        <f t="shared" si="9"/>
        <v>25.17945205479452</v>
      </c>
    </row>
    <row r="33" spans="1:22" ht="16.5" customHeight="1">
      <c r="A33" s="28">
        <v>30</v>
      </c>
      <c r="B33" s="41" t="s">
        <v>29</v>
      </c>
      <c r="C33" s="30">
        <v>99</v>
      </c>
      <c r="D33" s="31">
        <v>68</v>
      </c>
      <c r="E33" s="4">
        <f t="shared" si="0"/>
        <v>68.68686868686868</v>
      </c>
      <c r="F33" s="32">
        <v>73</v>
      </c>
      <c r="G33" s="33">
        <f t="shared" si="1"/>
        <v>49.63999999999999</v>
      </c>
      <c r="H33" s="60">
        <f t="shared" si="2"/>
        <v>50.14141414141413</v>
      </c>
      <c r="I33" s="34">
        <v>64</v>
      </c>
      <c r="J33" s="84">
        <v>48</v>
      </c>
      <c r="K33" s="35">
        <f t="shared" si="10"/>
        <v>112</v>
      </c>
      <c r="L33" s="64">
        <v>18</v>
      </c>
      <c r="M33" s="1">
        <v>11</v>
      </c>
      <c r="N33" s="87">
        <f t="shared" si="3"/>
        <v>29</v>
      </c>
      <c r="O33" s="67">
        <f t="shared" si="4"/>
        <v>28.125</v>
      </c>
      <c r="P33" s="72">
        <f t="shared" si="5"/>
        <v>22.916666666666664</v>
      </c>
      <c r="Q33" s="77">
        <f t="shared" si="6"/>
        <v>25.892857142857146</v>
      </c>
      <c r="R33" s="37">
        <v>81</v>
      </c>
      <c r="S33" s="38">
        <v>100</v>
      </c>
      <c r="T33" s="39">
        <f t="shared" si="7"/>
        <v>90.5</v>
      </c>
      <c r="U33" s="40">
        <f t="shared" si="8"/>
        <v>26.245000000000005</v>
      </c>
      <c r="V33" s="80">
        <f t="shared" si="9"/>
        <v>23.43303571428572</v>
      </c>
    </row>
    <row r="34" spans="1:22" ht="16.5" customHeight="1">
      <c r="A34" s="28">
        <v>31</v>
      </c>
      <c r="B34" s="41" t="s">
        <v>30</v>
      </c>
      <c r="C34" s="30">
        <v>142</v>
      </c>
      <c r="D34" s="31">
        <v>70</v>
      </c>
      <c r="E34" s="4">
        <f t="shared" si="0"/>
        <v>49.29577464788733</v>
      </c>
      <c r="F34" s="32">
        <v>69.75</v>
      </c>
      <c r="G34" s="33">
        <f t="shared" si="1"/>
        <v>48.825</v>
      </c>
      <c r="H34" s="60">
        <f t="shared" si="2"/>
        <v>34.38380281690141</v>
      </c>
      <c r="I34" s="34">
        <v>127</v>
      </c>
      <c r="J34" s="84">
        <v>104</v>
      </c>
      <c r="K34" s="35">
        <f t="shared" si="10"/>
        <v>231</v>
      </c>
      <c r="L34" s="64">
        <v>37</v>
      </c>
      <c r="M34" s="1">
        <v>8</v>
      </c>
      <c r="N34" s="87">
        <f t="shared" si="3"/>
        <v>45</v>
      </c>
      <c r="O34" s="67">
        <f t="shared" si="4"/>
        <v>29.133858267716533</v>
      </c>
      <c r="P34" s="72">
        <f t="shared" si="5"/>
        <v>7.6923076923076925</v>
      </c>
      <c r="Q34" s="77">
        <f t="shared" si="6"/>
        <v>19.480519480519483</v>
      </c>
      <c r="R34" s="37">
        <v>47.08</v>
      </c>
      <c r="S34" s="38">
        <v>100</v>
      </c>
      <c r="T34" s="39">
        <f t="shared" si="7"/>
        <v>73.53999999999999</v>
      </c>
      <c r="U34" s="40">
        <f t="shared" si="8"/>
        <v>33.093</v>
      </c>
      <c r="V34" s="80">
        <f t="shared" si="9"/>
        <v>14.325974025974029</v>
      </c>
    </row>
    <row r="35" spans="1:22" ht="16.5" customHeight="1">
      <c r="A35" s="28">
        <v>32</v>
      </c>
      <c r="B35" s="41" t="s">
        <v>31</v>
      </c>
      <c r="C35" s="30">
        <v>168</v>
      </c>
      <c r="D35" s="31">
        <v>65</v>
      </c>
      <c r="E35" s="4">
        <f t="shared" si="0"/>
        <v>38.69047619047619</v>
      </c>
      <c r="F35" s="32">
        <v>68.2</v>
      </c>
      <c r="G35" s="33">
        <f t="shared" si="1"/>
        <v>44.33</v>
      </c>
      <c r="H35" s="60">
        <f t="shared" si="2"/>
        <v>26.386904761904763</v>
      </c>
      <c r="I35" s="34">
        <v>87</v>
      </c>
      <c r="J35" s="84">
        <v>91</v>
      </c>
      <c r="K35" s="35">
        <f t="shared" si="10"/>
        <v>178</v>
      </c>
      <c r="L35" s="64">
        <v>24</v>
      </c>
      <c r="M35" s="1">
        <v>3</v>
      </c>
      <c r="N35" s="87">
        <f t="shared" si="3"/>
        <v>27</v>
      </c>
      <c r="O35" s="67">
        <f t="shared" si="4"/>
        <v>27.586206896551722</v>
      </c>
      <c r="P35" s="72">
        <f t="shared" si="5"/>
        <v>3.296703296703297</v>
      </c>
      <c r="Q35" s="77">
        <f t="shared" si="6"/>
        <v>15.168539325842698</v>
      </c>
      <c r="R35" s="37">
        <v>82.7</v>
      </c>
      <c r="S35" s="38">
        <v>100</v>
      </c>
      <c r="T35" s="39">
        <f t="shared" si="7"/>
        <v>91.35</v>
      </c>
      <c r="U35" s="40">
        <f t="shared" si="8"/>
        <v>24.664499999999997</v>
      </c>
      <c r="V35" s="80">
        <f t="shared" si="9"/>
        <v>13.8564606741573</v>
      </c>
    </row>
    <row r="36" spans="1:22" ht="16.5" customHeight="1">
      <c r="A36" s="28">
        <v>33</v>
      </c>
      <c r="B36" s="29" t="s">
        <v>32</v>
      </c>
      <c r="C36" s="30">
        <v>83</v>
      </c>
      <c r="D36" s="31">
        <v>55</v>
      </c>
      <c r="E36" s="4">
        <f aca="true" t="shared" si="11" ref="E36:E54">D36/C36*100</f>
        <v>66.26506024096386</v>
      </c>
      <c r="F36" s="32">
        <v>67</v>
      </c>
      <c r="G36" s="33">
        <f aca="true" t="shared" si="12" ref="G36:G67">C36*E36*F36/10000</f>
        <v>36.85000000000001</v>
      </c>
      <c r="H36" s="60">
        <f t="shared" si="2"/>
        <v>44.39759036144579</v>
      </c>
      <c r="I36" s="34">
        <v>45</v>
      </c>
      <c r="J36" s="84">
        <v>31</v>
      </c>
      <c r="K36" s="35">
        <f aca="true" t="shared" si="13" ref="K36:K67">SUM(I36:J36)</f>
        <v>76</v>
      </c>
      <c r="L36" s="64">
        <v>15</v>
      </c>
      <c r="M36" s="1">
        <v>6</v>
      </c>
      <c r="N36" s="87">
        <f aca="true" t="shared" si="14" ref="N36:N67">SUM(L36:M36)</f>
        <v>21</v>
      </c>
      <c r="O36" s="67">
        <f aca="true" t="shared" si="15" ref="O36:O60">L36/I36*100</f>
        <v>33.33333333333333</v>
      </c>
      <c r="P36" s="72">
        <f aca="true" t="shared" si="16" ref="P36:P60">M36/J36*100</f>
        <v>19.35483870967742</v>
      </c>
      <c r="Q36" s="77">
        <f aca="true" t="shared" si="17" ref="Q36:Q60">N36/K36*100</f>
        <v>27.631578947368425</v>
      </c>
      <c r="R36" s="37">
        <v>100</v>
      </c>
      <c r="S36" s="38">
        <v>100</v>
      </c>
      <c r="T36" s="39">
        <f aca="true" t="shared" si="18" ref="T36:T57">AVERAGE(R36:S36)</f>
        <v>100</v>
      </c>
      <c r="U36" s="40">
        <f aca="true" t="shared" si="19" ref="U36:U67">K36*Q36*T36/10000</f>
        <v>21.000000000000007</v>
      </c>
      <c r="V36" s="80">
        <f aca="true" t="shared" si="20" ref="V36:V67">U36/K36*100</f>
        <v>27.63157894736843</v>
      </c>
    </row>
    <row r="37" spans="1:22" ht="16.5" customHeight="1">
      <c r="A37" s="28">
        <v>34</v>
      </c>
      <c r="B37" s="29" t="s">
        <v>33</v>
      </c>
      <c r="C37" s="30">
        <v>100</v>
      </c>
      <c r="D37" s="31">
        <v>53</v>
      </c>
      <c r="E37" s="4">
        <f t="shared" si="11"/>
        <v>53</v>
      </c>
      <c r="F37" s="32">
        <v>77</v>
      </c>
      <c r="G37" s="33">
        <f t="shared" si="12"/>
        <v>40.81</v>
      </c>
      <c r="H37" s="60">
        <f t="shared" si="2"/>
        <v>40.81</v>
      </c>
      <c r="I37" s="34">
        <v>67</v>
      </c>
      <c r="J37" s="84">
        <v>58</v>
      </c>
      <c r="K37" s="35">
        <f t="shared" si="13"/>
        <v>125</v>
      </c>
      <c r="L37" s="64">
        <v>28</v>
      </c>
      <c r="M37" s="1">
        <v>15</v>
      </c>
      <c r="N37" s="87">
        <f t="shared" si="14"/>
        <v>43</v>
      </c>
      <c r="O37" s="67">
        <f t="shared" si="15"/>
        <v>41.7910447761194</v>
      </c>
      <c r="P37" s="72">
        <f t="shared" si="16"/>
        <v>25.862068965517242</v>
      </c>
      <c r="Q37" s="77">
        <f t="shared" si="17"/>
        <v>34.4</v>
      </c>
      <c r="R37" s="37">
        <v>63</v>
      </c>
      <c r="S37" s="38">
        <v>40</v>
      </c>
      <c r="T37" s="39">
        <f t="shared" si="18"/>
        <v>51.5</v>
      </c>
      <c r="U37" s="40">
        <f t="shared" si="19"/>
        <v>22.145</v>
      </c>
      <c r="V37" s="80">
        <f t="shared" si="20"/>
        <v>17.715999999999998</v>
      </c>
    </row>
    <row r="38" spans="1:22" ht="16.5" customHeight="1">
      <c r="A38" s="28">
        <v>35</v>
      </c>
      <c r="B38" s="29" t="s">
        <v>34</v>
      </c>
      <c r="C38" s="30">
        <v>65</v>
      </c>
      <c r="D38" s="31">
        <v>45</v>
      </c>
      <c r="E38" s="4">
        <f t="shared" si="11"/>
        <v>69.23076923076923</v>
      </c>
      <c r="F38" s="32">
        <v>80</v>
      </c>
      <c r="G38" s="33">
        <f t="shared" si="12"/>
        <v>36</v>
      </c>
      <c r="H38" s="60">
        <f t="shared" si="2"/>
        <v>55.38461538461539</v>
      </c>
      <c r="I38" s="34">
        <v>35</v>
      </c>
      <c r="J38" s="84">
        <v>36</v>
      </c>
      <c r="K38" s="35">
        <f t="shared" si="13"/>
        <v>71</v>
      </c>
      <c r="L38" s="64">
        <v>17</v>
      </c>
      <c r="M38" s="1">
        <v>15</v>
      </c>
      <c r="N38" s="87">
        <f t="shared" si="14"/>
        <v>32</v>
      </c>
      <c r="O38" s="67">
        <f t="shared" si="15"/>
        <v>48.57142857142857</v>
      </c>
      <c r="P38" s="72">
        <f t="shared" si="16"/>
        <v>41.66666666666667</v>
      </c>
      <c r="Q38" s="77">
        <f t="shared" si="17"/>
        <v>45.07042253521127</v>
      </c>
      <c r="R38" s="37">
        <v>65</v>
      </c>
      <c r="S38" s="38">
        <v>86.66</v>
      </c>
      <c r="T38" s="39">
        <f t="shared" si="18"/>
        <v>75.83</v>
      </c>
      <c r="U38" s="40">
        <f t="shared" si="19"/>
        <v>24.265600000000003</v>
      </c>
      <c r="V38" s="80">
        <f t="shared" si="20"/>
        <v>34.17690140845071</v>
      </c>
    </row>
    <row r="39" spans="1:22" ht="16.5" customHeight="1">
      <c r="A39" s="28">
        <v>36</v>
      </c>
      <c r="B39" s="29" t="s">
        <v>35</v>
      </c>
      <c r="C39" s="30">
        <v>128</v>
      </c>
      <c r="D39" s="31">
        <v>67</v>
      </c>
      <c r="E39" s="4">
        <f t="shared" si="11"/>
        <v>52.34375</v>
      </c>
      <c r="F39" s="32">
        <v>87</v>
      </c>
      <c r="G39" s="33">
        <f t="shared" si="12"/>
        <v>58.29</v>
      </c>
      <c r="H39" s="60">
        <f t="shared" si="2"/>
        <v>45.5390625</v>
      </c>
      <c r="I39" s="34">
        <v>99</v>
      </c>
      <c r="J39" s="84">
        <v>72</v>
      </c>
      <c r="K39" s="35">
        <f t="shared" si="13"/>
        <v>171</v>
      </c>
      <c r="L39" s="64">
        <v>29</v>
      </c>
      <c r="M39" s="1">
        <v>9</v>
      </c>
      <c r="N39" s="87">
        <f t="shared" si="14"/>
        <v>38</v>
      </c>
      <c r="O39" s="67">
        <f t="shared" si="15"/>
        <v>29.292929292929294</v>
      </c>
      <c r="P39" s="72">
        <f t="shared" si="16"/>
        <v>12.5</v>
      </c>
      <c r="Q39" s="77">
        <f t="shared" si="17"/>
        <v>22.22222222222222</v>
      </c>
      <c r="R39" s="37">
        <v>48</v>
      </c>
      <c r="S39" s="38">
        <v>22.22</v>
      </c>
      <c r="T39" s="39">
        <f t="shared" si="18"/>
        <v>35.11</v>
      </c>
      <c r="U39" s="40">
        <f t="shared" si="19"/>
        <v>13.3418</v>
      </c>
      <c r="V39" s="80">
        <f t="shared" si="20"/>
        <v>7.8022222222222215</v>
      </c>
    </row>
    <row r="40" spans="1:22" ht="16.5" customHeight="1">
      <c r="A40" s="28">
        <v>37</v>
      </c>
      <c r="B40" s="29" t="s">
        <v>36</v>
      </c>
      <c r="C40" s="30">
        <v>135</v>
      </c>
      <c r="D40" s="31">
        <v>87</v>
      </c>
      <c r="E40" s="4">
        <f t="shared" si="11"/>
        <v>64.44444444444444</v>
      </c>
      <c r="F40" s="32">
        <v>69</v>
      </c>
      <c r="G40" s="33">
        <f t="shared" si="12"/>
        <v>60.03</v>
      </c>
      <c r="H40" s="60">
        <f t="shared" si="2"/>
        <v>44.46666666666667</v>
      </c>
      <c r="I40" s="34">
        <v>84</v>
      </c>
      <c r="J40" s="84">
        <v>65</v>
      </c>
      <c r="K40" s="35">
        <f t="shared" si="13"/>
        <v>149</v>
      </c>
      <c r="L40" s="64">
        <v>33</v>
      </c>
      <c r="M40" s="1">
        <v>13</v>
      </c>
      <c r="N40" s="87">
        <f t="shared" si="14"/>
        <v>46</v>
      </c>
      <c r="O40" s="67">
        <f t="shared" si="15"/>
        <v>39.285714285714285</v>
      </c>
      <c r="P40" s="72">
        <f t="shared" si="16"/>
        <v>20</v>
      </c>
      <c r="Q40" s="77">
        <f t="shared" si="17"/>
        <v>30.87248322147651</v>
      </c>
      <c r="R40" s="37">
        <v>50</v>
      </c>
      <c r="S40" s="38">
        <v>69.23</v>
      </c>
      <c r="T40" s="39">
        <f t="shared" si="18"/>
        <v>59.615</v>
      </c>
      <c r="U40" s="40">
        <f t="shared" si="19"/>
        <v>27.4229</v>
      </c>
      <c r="V40" s="80">
        <f t="shared" si="20"/>
        <v>18.40463087248322</v>
      </c>
    </row>
    <row r="41" spans="1:22" ht="16.5" customHeight="1">
      <c r="A41" s="28">
        <v>38</v>
      </c>
      <c r="B41" s="29" t="s">
        <v>37</v>
      </c>
      <c r="C41" s="30">
        <v>151</v>
      </c>
      <c r="D41" s="31">
        <v>63</v>
      </c>
      <c r="E41" s="4">
        <f t="shared" si="11"/>
        <v>41.72185430463576</v>
      </c>
      <c r="F41" s="32">
        <v>78</v>
      </c>
      <c r="G41" s="33">
        <f t="shared" si="12"/>
        <v>49.14</v>
      </c>
      <c r="H41" s="60">
        <f t="shared" si="2"/>
        <v>32.54304635761589</v>
      </c>
      <c r="I41" s="34">
        <v>153</v>
      </c>
      <c r="J41" s="84">
        <v>123</v>
      </c>
      <c r="K41" s="35">
        <f t="shared" si="13"/>
        <v>276</v>
      </c>
      <c r="L41" s="64">
        <v>22</v>
      </c>
      <c r="M41" s="1">
        <v>10</v>
      </c>
      <c r="N41" s="87">
        <f t="shared" si="14"/>
        <v>32</v>
      </c>
      <c r="O41" s="67">
        <f t="shared" si="15"/>
        <v>14.37908496732026</v>
      </c>
      <c r="P41" s="72">
        <f t="shared" si="16"/>
        <v>8.130081300813007</v>
      </c>
      <c r="Q41" s="77">
        <f t="shared" si="17"/>
        <v>11.594202898550725</v>
      </c>
      <c r="R41" s="37">
        <v>76</v>
      </c>
      <c r="S41" s="38">
        <v>65</v>
      </c>
      <c r="T41" s="39">
        <f t="shared" si="18"/>
        <v>70.5</v>
      </c>
      <c r="U41" s="40">
        <f t="shared" si="19"/>
        <v>22.56</v>
      </c>
      <c r="V41" s="80">
        <f t="shared" si="20"/>
        <v>8.17391304347826</v>
      </c>
    </row>
    <row r="42" spans="1:22" ht="16.5" customHeight="1">
      <c r="A42" s="28">
        <v>39</v>
      </c>
      <c r="B42" s="29" t="s">
        <v>38</v>
      </c>
      <c r="C42" s="30">
        <v>194</v>
      </c>
      <c r="D42" s="31">
        <v>82</v>
      </c>
      <c r="E42" s="4">
        <f t="shared" si="11"/>
        <v>42.2680412371134</v>
      </c>
      <c r="F42" s="32">
        <v>78</v>
      </c>
      <c r="G42" s="33">
        <f t="shared" si="12"/>
        <v>63.96</v>
      </c>
      <c r="H42" s="60">
        <f t="shared" si="2"/>
        <v>32.96907216494846</v>
      </c>
      <c r="I42" s="34">
        <v>67</v>
      </c>
      <c r="J42" s="84">
        <v>65</v>
      </c>
      <c r="K42" s="35">
        <f t="shared" si="13"/>
        <v>132</v>
      </c>
      <c r="L42" s="64">
        <v>20</v>
      </c>
      <c r="M42" s="1">
        <v>14</v>
      </c>
      <c r="N42" s="87">
        <f t="shared" si="14"/>
        <v>34</v>
      </c>
      <c r="O42" s="67">
        <f t="shared" si="15"/>
        <v>29.850746268656714</v>
      </c>
      <c r="P42" s="72">
        <f t="shared" si="16"/>
        <v>21.53846153846154</v>
      </c>
      <c r="Q42" s="77">
        <f t="shared" si="17"/>
        <v>25.757575757575758</v>
      </c>
      <c r="R42" s="37">
        <v>71</v>
      </c>
      <c r="S42" s="38">
        <v>42.85</v>
      </c>
      <c r="T42" s="39">
        <f t="shared" si="18"/>
        <v>56.925</v>
      </c>
      <c r="U42" s="40">
        <f t="shared" si="19"/>
        <v>19.3545</v>
      </c>
      <c r="V42" s="80">
        <f t="shared" si="20"/>
        <v>14.662500000000001</v>
      </c>
    </row>
    <row r="43" spans="1:22" ht="16.5" customHeight="1">
      <c r="A43" s="28">
        <v>40</v>
      </c>
      <c r="B43" s="29" t="s">
        <v>39</v>
      </c>
      <c r="C43" s="30">
        <v>53</v>
      </c>
      <c r="D43" s="31">
        <v>39</v>
      </c>
      <c r="E43" s="4">
        <f t="shared" si="11"/>
        <v>73.58490566037736</v>
      </c>
      <c r="F43" s="32">
        <v>94.9</v>
      </c>
      <c r="G43" s="33">
        <f t="shared" si="12"/>
        <v>37.011</v>
      </c>
      <c r="H43" s="60">
        <f t="shared" si="2"/>
        <v>69.83207547169812</v>
      </c>
      <c r="I43" s="34">
        <v>32</v>
      </c>
      <c r="J43" s="84">
        <v>29</v>
      </c>
      <c r="K43" s="35">
        <f t="shared" si="13"/>
        <v>61</v>
      </c>
      <c r="L43" s="64">
        <v>14</v>
      </c>
      <c r="M43" s="1">
        <v>16</v>
      </c>
      <c r="N43" s="87">
        <f t="shared" si="14"/>
        <v>30</v>
      </c>
      <c r="O43" s="67">
        <f t="shared" si="15"/>
        <v>43.75</v>
      </c>
      <c r="P43" s="72">
        <f t="shared" si="16"/>
        <v>55.172413793103445</v>
      </c>
      <c r="Q43" s="77">
        <f t="shared" si="17"/>
        <v>49.18032786885246</v>
      </c>
      <c r="R43" s="37">
        <v>100</v>
      </c>
      <c r="S43" s="38">
        <v>100</v>
      </c>
      <c r="T43" s="39">
        <f t="shared" si="18"/>
        <v>100</v>
      </c>
      <c r="U43" s="40">
        <f t="shared" si="19"/>
        <v>30</v>
      </c>
      <c r="V43" s="80">
        <f t="shared" si="20"/>
        <v>49.18032786885246</v>
      </c>
    </row>
    <row r="44" spans="1:22" ht="16.5" customHeight="1">
      <c r="A44" s="28">
        <v>41</v>
      </c>
      <c r="B44" s="29" t="s">
        <v>40</v>
      </c>
      <c r="C44" s="30">
        <v>74</v>
      </c>
      <c r="D44" s="31">
        <v>35</v>
      </c>
      <c r="E44" s="4">
        <f t="shared" si="11"/>
        <v>47.2972972972973</v>
      </c>
      <c r="F44" s="32">
        <v>105.71</v>
      </c>
      <c r="G44" s="33">
        <f t="shared" si="12"/>
        <v>36.9985</v>
      </c>
      <c r="H44" s="60">
        <f t="shared" si="2"/>
        <v>49.997972972972974</v>
      </c>
      <c r="I44" s="34">
        <v>47</v>
      </c>
      <c r="J44" s="84">
        <v>48</v>
      </c>
      <c r="K44" s="35">
        <f t="shared" si="13"/>
        <v>95</v>
      </c>
      <c r="L44" s="64">
        <v>14</v>
      </c>
      <c r="M44" s="1">
        <v>8</v>
      </c>
      <c r="N44" s="87">
        <f t="shared" si="14"/>
        <v>22</v>
      </c>
      <c r="O44" s="67">
        <f t="shared" si="15"/>
        <v>29.78723404255319</v>
      </c>
      <c r="P44" s="72">
        <f t="shared" si="16"/>
        <v>16.666666666666664</v>
      </c>
      <c r="Q44" s="77">
        <f t="shared" si="17"/>
        <v>23.157894736842106</v>
      </c>
      <c r="R44" s="37">
        <v>114.29</v>
      </c>
      <c r="S44" s="38">
        <v>62.5</v>
      </c>
      <c r="T44" s="39">
        <f t="shared" si="18"/>
        <v>88.39500000000001</v>
      </c>
      <c r="U44" s="40">
        <f t="shared" si="19"/>
        <v>19.446900000000003</v>
      </c>
      <c r="V44" s="80">
        <f t="shared" si="20"/>
        <v>20.470421052631583</v>
      </c>
    </row>
    <row r="45" spans="1:22" ht="16.5" customHeight="1">
      <c r="A45" s="28">
        <v>42</v>
      </c>
      <c r="B45" s="29" t="s">
        <v>41</v>
      </c>
      <c r="C45" s="30">
        <v>116</v>
      </c>
      <c r="D45" s="31">
        <v>57</v>
      </c>
      <c r="E45" s="4">
        <f t="shared" si="11"/>
        <v>49.137931034482754</v>
      </c>
      <c r="F45" s="32">
        <v>88</v>
      </c>
      <c r="G45" s="33">
        <f t="shared" si="12"/>
        <v>50.16</v>
      </c>
      <c r="H45" s="60">
        <f t="shared" si="2"/>
        <v>43.241379310344826</v>
      </c>
      <c r="I45" s="34">
        <v>67</v>
      </c>
      <c r="J45" s="84">
        <v>57</v>
      </c>
      <c r="K45" s="35">
        <f t="shared" si="13"/>
        <v>124</v>
      </c>
      <c r="L45" s="64">
        <v>8</v>
      </c>
      <c r="M45" s="1">
        <v>6</v>
      </c>
      <c r="N45" s="87">
        <f t="shared" si="14"/>
        <v>14</v>
      </c>
      <c r="O45" s="67">
        <f t="shared" si="15"/>
        <v>11.940298507462686</v>
      </c>
      <c r="P45" s="72">
        <f t="shared" si="16"/>
        <v>10.526315789473683</v>
      </c>
      <c r="Q45" s="77">
        <f t="shared" si="17"/>
        <v>11.29032258064516</v>
      </c>
      <c r="R45" s="37">
        <v>100</v>
      </c>
      <c r="S45" s="38">
        <v>100</v>
      </c>
      <c r="T45" s="39">
        <f t="shared" si="18"/>
        <v>100</v>
      </c>
      <c r="U45" s="40">
        <f t="shared" si="19"/>
        <v>13.999999999999996</v>
      </c>
      <c r="V45" s="80">
        <f t="shared" si="20"/>
        <v>11.290322580645158</v>
      </c>
    </row>
    <row r="46" spans="1:22" ht="16.5" customHeight="1">
      <c r="A46" s="28">
        <v>43</v>
      </c>
      <c r="B46" s="41" t="s">
        <v>42</v>
      </c>
      <c r="C46" s="30">
        <v>378</v>
      </c>
      <c r="D46" s="31">
        <v>251</v>
      </c>
      <c r="E46" s="4">
        <f t="shared" si="11"/>
        <v>66.4021164021164</v>
      </c>
      <c r="F46" s="32">
        <v>54.58</v>
      </c>
      <c r="G46" s="33">
        <f t="shared" si="12"/>
        <v>136.9958</v>
      </c>
      <c r="H46" s="60">
        <f t="shared" si="2"/>
        <v>36.24227513227513</v>
      </c>
      <c r="I46" s="34">
        <v>226</v>
      </c>
      <c r="J46" s="84">
        <v>149</v>
      </c>
      <c r="K46" s="35">
        <f t="shared" si="13"/>
        <v>375</v>
      </c>
      <c r="L46" s="64">
        <v>0</v>
      </c>
      <c r="M46" s="1">
        <v>0</v>
      </c>
      <c r="N46" s="87">
        <f t="shared" si="14"/>
        <v>0</v>
      </c>
      <c r="O46" s="67">
        <f t="shared" si="15"/>
        <v>0</v>
      </c>
      <c r="P46" s="72">
        <f t="shared" si="16"/>
        <v>0</v>
      </c>
      <c r="Q46" s="77">
        <f t="shared" si="17"/>
        <v>0</v>
      </c>
      <c r="R46" s="37">
        <v>0</v>
      </c>
      <c r="S46" s="38">
        <v>0</v>
      </c>
      <c r="T46" s="39">
        <f t="shared" si="18"/>
        <v>0</v>
      </c>
      <c r="U46" s="40">
        <f t="shared" si="19"/>
        <v>0</v>
      </c>
      <c r="V46" s="80">
        <f t="shared" si="20"/>
        <v>0</v>
      </c>
    </row>
    <row r="47" spans="1:22" ht="16.5" customHeight="1">
      <c r="A47" s="28">
        <v>44</v>
      </c>
      <c r="B47" s="29" t="s">
        <v>43</v>
      </c>
      <c r="C47" s="30">
        <v>153</v>
      </c>
      <c r="D47" s="31">
        <v>70</v>
      </c>
      <c r="E47" s="4">
        <f t="shared" si="11"/>
        <v>45.751633986928105</v>
      </c>
      <c r="F47" s="32">
        <v>78.57</v>
      </c>
      <c r="G47" s="33">
        <f t="shared" si="12"/>
        <v>54.999</v>
      </c>
      <c r="H47" s="60">
        <f t="shared" si="2"/>
        <v>35.94705882352942</v>
      </c>
      <c r="I47" s="34">
        <v>73</v>
      </c>
      <c r="J47" s="84">
        <v>73</v>
      </c>
      <c r="K47" s="35">
        <f t="shared" si="13"/>
        <v>146</v>
      </c>
      <c r="L47" s="64">
        <v>30</v>
      </c>
      <c r="M47" s="1">
        <v>13</v>
      </c>
      <c r="N47" s="87">
        <f t="shared" si="14"/>
        <v>43</v>
      </c>
      <c r="O47" s="67">
        <f t="shared" si="15"/>
        <v>41.0958904109589</v>
      </c>
      <c r="P47" s="72">
        <f t="shared" si="16"/>
        <v>17.80821917808219</v>
      </c>
      <c r="Q47" s="77">
        <f t="shared" si="17"/>
        <v>29.45205479452055</v>
      </c>
      <c r="R47" s="37">
        <v>80</v>
      </c>
      <c r="S47" s="38">
        <v>69.23</v>
      </c>
      <c r="T47" s="39">
        <f t="shared" si="18"/>
        <v>74.61500000000001</v>
      </c>
      <c r="U47" s="40">
        <f t="shared" si="19"/>
        <v>32.084450000000004</v>
      </c>
      <c r="V47" s="80">
        <f t="shared" si="20"/>
        <v>21.975650684931512</v>
      </c>
    </row>
    <row r="48" spans="1:22" ht="16.5" customHeight="1">
      <c r="A48" s="28">
        <v>45</v>
      </c>
      <c r="B48" s="29" t="s">
        <v>44</v>
      </c>
      <c r="C48" s="30">
        <v>56</v>
      </c>
      <c r="D48" s="31">
        <v>27</v>
      </c>
      <c r="E48" s="4">
        <f t="shared" si="11"/>
        <v>48.214285714285715</v>
      </c>
      <c r="F48" s="32">
        <v>70.37</v>
      </c>
      <c r="G48" s="33">
        <f t="shared" si="12"/>
        <v>18.9999</v>
      </c>
      <c r="H48" s="60">
        <f t="shared" si="2"/>
        <v>33.92839285714286</v>
      </c>
      <c r="I48" s="34">
        <v>44</v>
      </c>
      <c r="J48" s="84">
        <v>41</v>
      </c>
      <c r="K48" s="35">
        <f t="shared" si="13"/>
        <v>85</v>
      </c>
      <c r="L48" s="64">
        <v>20</v>
      </c>
      <c r="M48" s="1">
        <v>11</v>
      </c>
      <c r="N48" s="87">
        <f t="shared" si="14"/>
        <v>31</v>
      </c>
      <c r="O48" s="67">
        <f t="shared" si="15"/>
        <v>45.45454545454545</v>
      </c>
      <c r="P48" s="72">
        <f t="shared" si="16"/>
        <v>26.82926829268293</v>
      </c>
      <c r="Q48" s="77">
        <f t="shared" si="17"/>
        <v>36.470588235294116</v>
      </c>
      <c r="R48" s="37">
        <v>35</v>
      </c>
      <c r="S48" s="38">
        <v>45.45</v>
      </c>
      <c r="T48" s="39">
        <f t="shared" si="18"/>
        <v>40.225</v>
      </c>
      <c r="U48" s="40">
        <f t="shared" si="19"/>
        <v>12.46975</v>
      </c>
      <c r="V48" s="80">
        <f t="shared" si="20"/>
        <v>14.670294117647058</v>
      </c>
    </row>
    <row r="49" spans="1:22" ht="16.5" customHeight="1">
      <c r="A49" s="28">
        <v>46</v>
      </c>
      <c r="B49" s="41" t="s">
        <v>45</v>
      </c>
      <c r="C49" s="30">
        <v>22</v>
      </c>
      <c r="D49" s="31">
        <v>0</v>
      </c>
      <c r="E49" s="4"/>
      <c r="F49" s="32"/>
      <c r="G49" s="33">
        <f t="shared" si="12"/>
        <v>0</v>
      </c>
      <c r="H49" s="60"/>
      <c r="I49" s="34">
        <v>15</v>
      </c>
      <c r="J49" s="84">
        <v>12</v>
      </c>
      <c r="K49" s="35">
        <f t="shared" si="13"/>
        <v>27</v>
      </c>
      <c r="L49" s="64">
        <v>0</v>
      </c>
      <c r="M49" s="1">
        <v>0</v>
      </c>
      <c r="N49" s="87">
        <f t="shared" si="14"/>
        <v>0</v>
      </c>
      <c r="O49" s="67">
        <f t="shared" si="15"/>
        <v>0</v>
      </c>
      <c r="P49" s="72">
        <f t="shared" si="16"/>
        <v>0</v>
      </c>
      <c r="Q49" s="77">
        <f t="shared" si="17"/>
        <v>0</v>
      </c>
      <c r="R49" s="37">
        <v>0</v>
      </c>
      <c r="S49" s="38">
        <v>0</v>
      </c>
      <c r="T49" s="39">
        <f t="shared" si="18"/>
        <v>0</v>
      </c>
      <c r="U49" s="40">
        <f t="shared" si="19"/>
        <v>0</v>
      </c>
      <c r="V49" s="80">
        <f t="shared" si="20"/>
        <v>0</v>
      </c>
    </row>
    <row r="50" spans="1:22" ht="16.5" customHeight="1">
      <c r="A50" s="28">
        <v>47</v>
      </c>
      <c r="B50" s="41" t="s">
        <v>46</v>
      </c>
      <c r="C50" s="30">
        <v>137</v>
      </c>
      <c r="D50" s="31">
        <v>78</v>
      </c>
      <c r="E50" s="4">
        <f t="shared" si="11"/>
        <v>56.934306569343065</v>
      </c>
      <c r="F50" s="32">
        <v>66.66</v>
      </c>
      <c r="G50" s="33">
        <f t="shared" si="12"/>
        <v>51.9948</v>
      </c>
      <c r="H50" s="60">
        <f aca="true" t="shared" si="21" ref="H50:H62">G50/C50*100</f>
        <v>37.95240875912408</v>
      </c>
      <c r="I50" s="34">
        <v>88</v>
      </c>
      <c r="J50" s="84">
        <v>56</v>
      </c>
      <c r="K50" s="35">
        <f t="shared" si="13"/>
        <v>144</v>
      </c>
      <c r="L50" s="64">
        <v>17</v>
      </c>
      <c r="M50" s="1">
        <v>5</v>
      </c>
      <c r="N50" s="87">
        <f t="shared" si="14"/>
        <v>22</v>
      </c>
      <c r="O50" s="67">
        <f t="shared" si="15"/>
        <v>19.318181818181817</v>
      </c>
      <c r="P50" s="72">
        <f t="shared" si="16"/>
        <v>8.928571428571429</v>
      </c>
      <c r="Q50" s="77">
        <f t="shared" si="17"/>
        <v>15.277777777777779</v>
      </c>
      <c r="R50" s="37">
        <v>52.94</v>
      </c>
      <c r="S50" s="38">
        <v>80</v>
      </c>
      <c r="T50" s="39">
        <f t="shared" si="18"/>
        <v>66.47</v>
      </c>
      <c r="U50" s="40">
        <f t="shared" si="19"/>
        <v>14.6234</v>
      </c>
      <c r="V50" s="80">
        <f t="shared" si="20"/>
        <v>10.155138888888889</v>
      </c>
    </row>
    <row r="51" spans="1:22" ht="16.5" customHeight="1">
      <c r="A51" s="28">
        <v>48</v>
      </c>
      <c r="B51" s="29" t="s">
        <v>47</v>
      </c>
      <c r="C51" s="30">
        <v>86</v>
      </c>
      <c r="D51" s="31">
        <v>37</v>
      </c>
      <c r="E51" s="4">
        <f t="shared" si="11"/>
        <v>43.02325581395349</v>
      </c>
      <c r="F51" s="32">
        <v>81.08</v>
      </c>
      <c r="G51" s="33">
        <f t="shared" si="12"/>
        <v>29.9996</v>
      </c>
      <c r="H51" s="60">
        <f t="shared" si="21"/>
        <v>34.88325581395349</v>
      </c>
      <c r="I51" s="34">
        <v>50</v>
      </c>
      <c r="J51" s="84">
        <v>55</v>
      </c>
      <c r="K51" s="35">
        <f t="shared" si="13"/>
        <v>105</v>
      </c>
      <c r="L51" s="64">
        <v>15</v>
      </c>
      <c r="M51" s="1">
        <v>4</v>
      </c>
      <c r="N51" s="87">
        <f t="shared" si="14"/>
        <v>19</v>
      </c>
      <c r="O51" s="67">
        <f t="shared" si="15"/>
        <v>30</v>
      </c>
      <c r="P51" s="72">
        <f t="shared" si="16"/>
        <v>7.2727272727272725</v>
      </c>
      <c r="Q51" s="77">
        <f t="shared" si="17"/>
        <v>18.095238095238095</v>
      </c>
      <c r="R51" s="37">
        <v>73.33</v>
      </c>
      <c r="S51" s="38">
        <v>100</v>
      </c>
      <c r="T51" s="39">
        <f t="shared" si="18"/>
        <v>86.66499999999999</v>
      </c>
      <c r="U51" s="40">
        <f t="shared" si="19"/>
        <v>16.46635</v>
      </c>
      <c r="V51" s="80">
        <f t="shared" si="20"/>
        <v>15.682238095238093</v>
      </c>
    </row>
    <row r="52" spans="1:22" ht="16.5" customHeight="1">
      <c r="A52" s="28">
        <v>49</v>
      </c>
      <c r="B52" s="41" t="s">
        <v>48</v>
      </c>
      <c r="C52" s="30">
        <v>91</v>
      </c>
      <c r="D52" s="31">
        <v>52</v>
      </c>
      <c r="E52" s="4">
        <f t="shared" si="11"/>
        <v>57.14285714285714</v>
      </c>
      <c r="F52" s="32">
        <v>63.46</v>
      </c>
      <c r="G52" s="33">
        <f t="shared" si="12"/>
        <v>32.9992</v>
      </c>
      <c r="H52" s="60">
        <f t="shared" si="21"/>
        <v>36.26285714285714</v>
      </c>
      <c r="I52" s="34">
        <v>40</v>
      </c>
      <c r="J52" s="84">
        <v>18</v>
      </c>
      <c r="K52" s="35">
        <f t="shared" si="13"/>
        <v>58</v>
      </c>
      <c r="L52" s="64">
        <v>6</v>
      </c>
      <c r="M52" s="1">
        <v>2</v>
      </c>
      <c r="N52" s="87">
        <f t="shared" si="14"/>
        <v>8</v>
      </c>
      <c r="O52" s="67">
        <f t="shared" si="15"/>
        <v>15</v>
      </c>
      <c r="P52" s="72">
        <f t="shared" si="16"/>
        <v>11.11111111111111</v>
      </c>
      <c r="Q52" s="77">
        <f t="shared" si="17"/>
        <v>13.793103448275861</v>
      </c>
      <c r="R52" s="37">
        <v>100</v>
      </c>
      <c r="S52" s="38">
        <v>100</v>
      </c>
      <c r="T52" s="39">
        <f t="shared" si="18"/>
        <v>100</v>
      </c>
      <c r="U52" s="40">
        <f t="shared" si="19"/>
        <v>8</v>
      </c>
      <c r="V52" s="80">
        <f t="shared" si="20"/>
        <v>13.793103448275861</v>
      </c>
    </row>
    <row r="53" spans="1:22" ht="16.5" customHeight="1">
      <c r="A53" s="28">
        <v>50</v>
      </c>
      <c r="B53" s="29" t="s">
        <v>49</v>
      </c>
      <c r="C53" s="30">
        <v>113</v>
      </c>
      <c r="D53" s="31">
        <v>49</v>
      </c>
      <c r="E53" s="4">
        <f t="shared" si="11"/>
        <v>43.36283185840708</v>
      </c>
      <c r="F53" s="32">
        <v>65.3</v>
      </c>
      <c r="G53" s="33">
        <f t="shared" si="12"/>
        <v>31.997</v>
      </c>
      <c r="H53" s="60">
        <f t="shared" si="21"/>
        <v>28.315929203539824</v>
      </c>
      <c r="I53" s="34">
        <v>60</v>
      </c>
      <c r="J53" s="84">
        <v>40</v>
      </c>
      <c r="K53" s="35">
        <f t="shared" si="13"/>
        <v>100</v>
      </c>
      <c r="L53" s="64">
        <v>29</v>
      </c>
      <c r="M53" s="1">
        <v>6</v>
      </c>
      <c r="N53" s="87">
        <f t="shared" si="14"/>
        <v>35</v>
      </c>
      <c r="O53" s="67">
        <f t="shared" si="15"/>
        <v>48.333333333333336</v>
      </c>
      <c r="P53" s="72">
        <f t="shared" si="16"/>
        <v>15</v>
      </c>
      <c r="Q53" s="77">
        <f t="shared" si="17"/>
        <v>35</v>
      </c>
      <c r="R53" s="37">
        <v>65.51</v>
      </c>
      <c r="S53" s="38">
        <v>83.33</v>
      </c>
      <c r="T53" s="39">
        <f t="shared" si="18"/>
        <v>74.42</v>
      </c>
      <c r="U53" s="40">
        <f t="shared" si="19"/>
        <v>26.047</v>
      </c>
      <c r="V53" s="80">
        <f t="shared" si="20"/>
        <v>26.046999999999997</v>
      </c>
    </row>
    <row r="54" spans="1:22" ht="16.5" customHeight="1">
      <c r="A54" s="28">
        <v>51</v>
      </c>
      <c r="B54" s="29" t="s">
        <v>50</v>
      </c>
      <c r="C54" s="30">
        <v>50</v>
      </c>
      <c r="D54" s="31">
        <v>42</v>
      </c>
      <c r="E54" s="4">
        <f t="shared" si="11"/>
        <v>84</v>
      </c>
      <c r="F54" s="32">
        <v>66.66</v>
      </c>
      <c r="G54" s="33">
        <f t="shared" si="12"/>
        <v>27.9972</v>
      </c>
      <c r="H54" s="60">
        <f t="shared" si="21"/>
        <v>55.9944</v>
      </c>
      <c r="I54" s="34">
        <v>25</v>
      </c>
      <c r="J54" s="84">
        <v>24</v>
      </c>
      <c r="K54" s="35">
        <f t="shared" si="13"/>
        <v>49</v>
      </c>
      <c r="L54" s="64">
        <v>18</v>
      </c>
      <c r="M54" s="1">
        <v>3</v>
      </c>
      <c r="N54" s="87">
        <f t="shared" si="14"/>
        <v>21</v>
      </c>
      <c r="O54" s="67">
        <f t="shared" si="15"/>
        <v>72</v>
      </c>
      <c r="P54" s="72">
        <f t="shared" si="16"/>
        <v>12.5</v>
      </c>
      <c r="Q54" s="77">
        <f t="shared" si="17"/>
        <v>42.857142857142854</v>
      </c>
      <c r="R54" s="37">
        <v>55.55</v>
      </c>
      <c r="S54" s="38">
        <v>100</v>
      </c>
      <c r="T54" s="39">
        <f t="shared" si="18"/>
        <v>77.775</v>
      </c>
      <c r="U54" s="40">
        <f t="shared" si="19"/>
        <v>16.33275</v>
      </c>
      <c r="V54" s="80">
        <f t="shared" si="20"/>
        <v>33.33214285714286</v>
      </c>
    </row>
    <row r="55" spans="1:22" ht="16.5" customHeight="1">
      <c r="A55" s="28">
        <v>52</v>
      </c>
      <c r="B55" s="29" t="s">
        <v>51</v>
      </c>
      <c r="C55" s="30">
        <v>174</v>
      </c>
      <c r="D55" s="31">
        <v>142</v>
      </c>
      <c r="E55" s="4">
        <f aca="true" t="shared" si="22" ref="E55:E86">D55/C55*100</f>
        <v>81.60919540229885</v>
      </c>
      <c r="F55" s="32">
        <v>51.4</v>
      </c>
      <c r="G55" s="33">
        <f t="shared" si="12"/>
        <v>72.988</v>
      </c>
      <c r="H55" s="60">
        <f t="shared" si="21"/>
        <v>41.94712643678161</v>
      </c>
      <c r="I55" s="34">
        <v>254</v>
      </c>
      <c r="J55" s="84">
        <v>158</v>
      </c>
      <c r="K55" s="35">
        <f t="shared" si="13"/>
        <v>412</v>
      </c>
      <c r="L55" s="64">
        <v>74</v>
      </c>
      <c r="M55" s="1">
        <v>22</v>
      </c>
      <c r="N55" s="87">
        <f t="shared" si="14"/>
        <v>96</v>
      </c>
      <c r="O55" s="67">
        <f t="shared" si="15"/>
        <v>29.133858267716533</v>
      </c>
      <c r="P55" s="72">
        <f t="shared" si="16"/>
        <v>13.924050632911392</v>
      </c>
      <c r="Q55" s="77">
        <f t="shared" si="17"/>
        <v>23.300970873786408</v>
      </c>
      <c r="R55" s="37">
        <v>50</v>
      </c>
      <c r="S55" s="38">
        <v>50</v>
      </c>
      <c r="T55" s="39">
        <f t="shared" si="18"/>
        <v>50</v>
      </c>
      <c r="U55" s="40">
        <f t="shared" si="19"/>
        <v>48</v>
      </c>
      <c r="V55" s="80">
        <f t="shared" si="20"/>
        <v>11.650485436893204</v>
      </c>
    </row>
    <row r="56" spans="1:22" ht="16.5" customHeight="1">
      <c r="A56" s="28">
        <v>53</v>
      </c>
      <c r="B56" s="29" t="s">
        <v>52</v>
      </c>
      <c r="C56" s="30">
        <v>102</v>
      </c>
      <c r="D56" s="31">
        <v>53</v>
      </c>
      <c r="E56" s="4">
        <f t="shared" si="22"/>
        <v>51.9607843137255</v>
      </c>
      <c r="F56" s="32">
        <v>81.13</v>
      </c>
      <c r="G56" s="33">
        <f t="shared" si="12"/>
        <v>42.998900000000006</v>
      </c>
      <c r="H56" s="60">
        <f t="shared" si="21"/>
        <v>42.1557843137255</v>
      </c>
      <c r="I56" s="34">
        <v>49</v>
      </c>
      <c r="J56" s="84">
        <v>69</v>
      </c>
      <c r="K56" s="35">
        <f t="shared" si="13"/>
        <v>118</v>
      </c>
      <c r="L56" s="64">
        <v>12</v>
      </c>
      <c r="M56" s="1">
        <v>17</v>
      </c>
      <c r="N56" s="87">
        <f t="shared" si="14"/>
        <v>29</v>
      </c>
      <c r="O56" s="67">
        <f t="shared" si="15"/>
        <v>24.489795918367346</v>
      </c>
      <c r="P56" s="72">
        <f t="shared" si="16"/>
        <v>24.637681159420293</v>
      </c>
      <c r="Q56" s="77">
        <f t="shared" si="17"/>
        <v>24.576271186440678</v>
      </c>
      <c r="R56" s="37"/>
      <c r="S56" s="38">
        <v>47.05</v>
      </c>
      <c r="T56" s="39">
        <f t="shared" si="18"/>
        <v>47.05</v>
      </c>
      <c r="U56" s="40">
        <f t="shared" si="19"/>
        <v>13.6445</v>
      </c>
      <c r="V56" s="80">
        <f t="shared" si="20"/>
        <v>11.56313559322034</v>
      </c>
    </row>
    <row r="57" spans="1:22" ht="16.5" customHeight="1">
      <c r="A57" s="28">
        <v>54</v>
      </c>
      <c r="B57" s="41" t="s">
        <v>53</v>
      </c>
      <c r="C57" s="30">
        <v>133</v>
      </c>
      <c r="D57" s="31">
        <v>79</v>
      </c>
      <c r="E57" s="4">
        <f t="shared" si="22"/>
        <v>59.3984962406015</v>
      </c>
      <c r="F57" s="32">
        <v>91.13</v>
      </c>
      <c r="G57" s="33">
        <f t="shared" si="12"/>
        <v>71.9927</v>
      </c>
      <c r="H57" s="60">
        <f t="shared" si="21"/>
        <v>54.12984962406014</v>
      </c>
      <c r="I57" s="34">
        <v>91</v>
      </c>
      <c r="J57" s="84">
        <v>47</v>
      </c>
      <c r="K57" s="35">
        <f t="shared" si="13"/>
        <v>138</v>
      </c>
      <c r="L57" s="64">
        <v>26</v>
      </c>
      <c r="M57" s="1">
        <v>13</v>
      </c>
      <c r="N57" s="87">
        <f t="shared" si="14"/>
        <v>39</v>
      </c>
      <c r="O57" s="67">
        <f t="shared" si="15"/>
        <v>28.57142857142857</v>
      </c>
      <c r="P57" s="72">
        <f t="shared" si="16"/>
        <v>27.659574468085108</v>
      </c>
      <c r="Q57" s="77">
        <f t="shared" si="17"/>
        <v>28.26086956521739</v>
      </c>
      <c r="R57" s="37">
        <v>61.53</v>
      </c>
      <c r="S57" s="38">
        <v>72.68</v>
      </c>
      <c r="T57" s="39">
        <f t="shared" si="18"/>
        <v>67.105</v>
      </c>
      <c r="U57" s="40">
        <f t="shared" si="19"/>
        <v>26.17095</v>
      </c>
      <c r="V57" s="80">
        <f t="shared" si="20"/>
        <v>18.96445652173913</v>
      </c>
    </row>
    <row r="58" spans="1:22" ht="16.5" customHeight="1">
      <c r="A58" s="28">
        <v>55</v>
      </c>
      <c r="B58" s="29" t="s">
        <v>54</v>
      </c>
      <c r="C58" s="30">
        <v>121</v>
      </c>
      <c r="D58" s="31">
        <v>68</v>
      </c>
      <c r="E58" s="4">
        <f t="shared" si="22"/>
        <v>56.19834710743802</v>
      </c>
      <c r="F58" s="32">
        <v>66.17</v>
      </c>
      <c r="G58" s="33">
        <f>C58*E5*F58/10000</f>
        <v>40.788186792452834</v>
      </c>
      <c r="H58" s="60">
        <f t="shared" si="21"/>
        <v>33.709245283018866</v>
      </c>
      <c r="I58" s="34">
        <v>61</v>
      </c>
      <c r="J58" s="84">
        <v>54</v>
      </c>
      <c r="K58" s="35">
        <f t="shared" si="13"/>
        <v>115</v>
      </c>
      <c r="L58" s="64">
        <v>30</v>
      </c>
      <c r="M58" s="1">
        <v>13</v>
      </c>
      <c r="N58" s="87">
        <f t="shared" si="14"/>
        <v>43</v>
      </c>
      <c r="O58" s="67">
        <f t="shared" si="15"/>
        <v>49.18032786885246</v>
      </c>
      <c r="P58" s="72">
        <f t="shared" si="16"/>
        <v>24.074074074074073</v>
      </c>
      <c r="Q58" s="77">
        <f t="shared" si="17"/>
        <v>37.391304347826086</v>
      </c>
      <c r="R58" s="37"/>
      <c r="S58" s="38"/>
      <c r="T58" s="39"/>
      <c r="U58" s="40">
        <f t="shared" si="19"/>
        <v>0</v>
      </c>
      <c r="V58" s="80">
        <f t="shared" si="20"/>
        <v>0</v>
      </c>
    </row>
    <row r="59" spans="1:22" ht="16.5" customHeight="1">
      <c r="A59" s="28">
        <v>56</v>
      </c>
      <c r="B59" s="29" t="s">
        <v>55</v>
      </c>
      <c r="C59" s="30">
        <v>61</v>
      </c>
      <c r="D59" s="31">
        <v>36</v>
      </c>
      <c r="E59" s="4">
        <f t="shared" si="22"/>
        <v>59.01639344262295</v>
      </c>
      <c r="F59" s="32">
        <v>61.11</v>
      </c>
      <c r="G59" s="33">
        <f aca="true" t="shared" si="23" ref="G59:G90">C59*E59*F59/10000</f>
        <v>21.9996</v>
      </c>
      <c r="H59" s="60">
        <f t="shared" si="21"/>
        <v>36.064918032786885</v>
      </c>
      <c r="I59" s="34">
        <v>26</v>
      </c>
      <c r="J59" s="84">
        <v>21</v>
      </c>
      <c r="K59" s="35">
        <f t="shared" si="13"/>
        <v>47</v>
      </c>
      <c r="L59" s="64">
        <v>8</v>
      </c>
      <c r="M59" s="1">
        <v>4</v>
      </c>
      <c r="N59" s="87">
        <f t="shared" si="14"/>
        <v>12</v>
      </c>
      <c r="O59" s="67">
        <f t="shared" si="15"/>
        <v>30.76923076923077</v>
      </c>
      <c r="P59" s="72">
        <f t="shared" si="16"/>
        <v>19.047619047619047</v>
      </c>
      <c r="Q59" s="77">
        <f t="shared" si="17"/>
        <v>25.53191489361702</v>
      </c>
      <c r="R59" s="37">
        <v>87.5</v>
      </c>
      <c r="S59" s="38">
        <v>75</v>
      </c>
      <c r="T59" s="39">
        <f>AVERAGE(R59:S59)</f>
        <v>81.25</v>
      </c>
      <c r="U59" s="40">
        <f t="shared" si="19"/>
        <v>9.75</v>
      </c>
      <c r="V59" s="80">
        <f t="shared" si="20"/>
        <v>20.74468085106383</v>
      </c>
    </row>
    <row r="60" spans="1:22" ht="16.5" customHeight="1">
      <c r="A60" s="28">
        <v>57</v>
      </c>
      <c r="B60" s="41" t="s">
        <v>56</v>
      </c>
      <c r="C60" s="30">
        <v>170</v>
      </c>
      <c r="D60" s="31">
        <v>103</v>
      </c>
      <c r="E60" s="4">
        <f t="shared" si="22"/>
        <v>60.588235294117645</v>
      </c>
      <c r="F60" s="32">
        <v>63.1</v>
      </c>
      <c r="G60" s="33">
        <f t="shared" si="23"/>
        <v>64.993</v>
      </c>
      <c r="H60" s="60">
        <f t="shared" si="21"/>
        <v>38.23117647058824</v>
      </c>
      <c r="I60" s="34">
        <v>108</v>
      </c>
      <c r="J60" s="84">
        <v>74</v>
      </c>
      <c r="K60" s="35">
        <f t="shared" si="13"/>
        <v>182</v>
      </c>
      <c r="L60" s="64">
        <v>30</v>
      </c>
      <c r="M60" s="1">
        <v>7</v>
      </c>
      <c r="N60" s="87">
        <f t="shared" si="14"/>
        <v>37</v>
      </c>
      <c r="O60" s="67">
        <f t="shared" si="15"/>
        <v>27.77777777777778</v>
      </c>
      <c r="P60" s="72">
        <f t="shared" si="16"/>
        <v>9.45945945945946</v>
      </c>
      <c r="Q60" s="77">
        <f t="shared" si="17"/>
        <v>20.32967032967033</v>
      </c>
      <c r="R60" s="37">
        <v>43.33</v>
      </c>
      <c r="S60" s="38">
        <v>57.14</v>
      </c>
      <c r="T60" s="39">
        <f>AVERAGE(R60:S60)</f>
        <v>50.235</v>
      </c>
      <c r="U60" s="40">
        <f t="shared" si="19"/>
        <v>18.58695</v>
      </c>
      <c r="V60" s="80">
        <f t="shared" si="20"/>
        <v>10.212609890109892</v>
      </c>
    </row>
    <row r="61" spans="1:22" ht="16.5" customHeight="1">
      <c r="A61" s="28">
        <v>58</v>
      </c>
      <c r="B61" s="41" t="s">
        <v>57</v>
      </c>
      <c r="C61" s="30">
        <v>140</v>
      </c>
      <c r="D61" s="31">
        <v>106</v>
      </c>
      <c r="E61" s="4">
        <f t="shared" si="22"/>
        <v>75.71428571428571</v>
      </c>
      <c r="F61" s="32">
        <v>62.26</v>
      </c>
      <c r="G61" s="33">
        <f t="shared" si="23"/>
        <v>65.9956</v>
      </c>
      <c r="H61" s="60">
        <f t="shared" si="21"/>
        <v>47.139714285714284</v>
      </c>
      <c r="I61" s="34">
        <v>136</v>
      </c>
      <c r="J61" s="84">
        <v>82</v>
      </c>
      <c r="K61" s="35">
        <f t="shared" si="13"/>
        <v>218</v>
      </c>
      <c r="L61" s="64"/>
      <c r="M61" s="1"/>
      <c r="N61" s="87">
        <f t="shared" si="14"/>
        <v>0</v>
      </c>
      <c r="O61" s="67">
        <f>L61/I61*100</f>
        <v>0</v>
      </c>
      <c r="P61" s="72">
        <f>M61/J61*100</f>
        <v>0</v>
      </c>
      <c r="Q61" s="77"/>
      <c r="R61" s="37"/>
      <c r="S61" s="38"/>
      <c r="T61" s="39"/>
      <c r="U61" s="40"/>
      <c r="V61" s="80"/>
    </row>
    <row r="62" spans="1:22" ht="16.5" customHeight="1">
      <c r="A62" s="28">
        <v>59</v>
      </c>
      <c r="B62" s="41" t="s">
        <v>58</v>
      </c>
      <c r="C62" s="30">
        <v>237</v>
      </c>
      <c r="D62" s="31">
        <v>169</v>
      </c>
      <c r="E62" s="4">
        <f t="shared" si="22"/>
        <v>71.30801687763713</v>
      </c>
      <c r="F62" s="32">
        <v>60.94</v>
      </c>
      <c r="G62" s="33">
        <f t="shared" si="23"/>
        <v>102.9886</v>
      </c>
      <c r="H62" s="60">
        <f t="shared" si="21"/>
        <v>43.45510548523207</v>
      </c>
      <c r="I62" s="34">
        <v>127</v>
      </c>
      <c r="J62" s="84">
        <v>102</v>
      </c>
      <c r="K62" s="35">
        <f t="shared" si="13"/>
        <v>229</v>
      </c>
      <c r="L62" s="64">
        <v>22</v>
      </c>
      <c r="M62" s="1">
        <v>15</v>
      </c>
      <c r="N62" s="87">
        <f t="shared" si="14"/>
        <v>37</v>
      </c>
      <c r="O62" s="67">
        <f>L62/I62*100</f>
        <v>17.322834645669293</v>
      </c>
      <c r="P62" s="72">
        <f>M62/J62*100</f>
        <v>14.705882352941178</v>
      </c>
      <c r="Q62" s="77">
        <f aca="true" t="shared" si="24" ref="Q62:Q67">N62/K62*100</f>
        <v>16.157205240174672</v>
      </c>
      <c r="R62" s="37">
        <v>68.18</v>
      </c>
      <c r="S62" s="38">
        <v>13.33</v>
      </c>
      <c r="T62" s="39">
        <f>AVERAGE(R62:S62)</f>
        <v>40.755</v>
      </c>
      <c r="U62" s="40">
        <f aca="true" t="shared" si="25" ref="U62:U67">K62*Q62*T62/10000</f>
        <v>15.07935</v>
      </c>
      <c r="V62" s="80">
        <f aca="true" t="shared" si="26" ref="V62:V67">U62/K62*100</f>
        <v>6.584868995633188</v>
      </c>
    </row>
    <row r="63" spans="1:22" ht="16.5" customHeight="1">
      <c r="A63" s="28">
        <v>60</v>
      </c>
      <c r="B63" s="41" t="s">
        <v>59</v>
      </c>
      <c r="C63" s="30">
        <v>13</v>
      </c>
      <c r="D63" s="31">
        <v>9</v>
      </c>
      <c r="E63" s="4">
        <f t="shared" si="22"/>
        <v>69.23076923076923</v>
      </c>
      <c r="F63" s="32"/>
      <c r="G63" s="33">
        <f t="shared" si="23"/>
        <v>0</v>
      </c>
      <c r="H63" s="60"/>
      <c r="I63" s="34">
        <v>8</v>
      </c>
      <c r="J63" s="84">
        <v>0</v>
      </c>
      <c r="K63" s="35">
        <f t="shared" si="13"/>
        <v>8</v>
      </c>
      <c r="L63" s="64">
        <v>4</v>
      </c>
      <c r="M63" s="1">
        <v>0</v>
      </c>
      <c r="N63" s="87">
        <f t="shared" si="14"/>
        <v>4</v>
      </c>
      <c r="O63" s="67">
        <f>L63/I63*100</f>
        <v>50</v>
      </c>
      <c r="P63" s="72"/>
      <c r="Q63" s="77">
        <f t="shared" si="24"/>
        <v>50</v>
      </c>
      <c r="R63" s="37"/>
      <c r="S63" s="38"/>
      <c r="T63" s="39"/>
      <c r="U63" s="40">
        <f t="shared" si="25"/>
        <v>0</v>
      </c>
      <c r="V63" s="80">
        <f t="shared" si="26"/>
        <v>0</v>
      </c>
    </row>
    <row r="64" spans="1:22" ht="16.5" customHeight="1">
      <c r="A64" s="28">
        <v>61</v>
      </c>
      <c r="B64" s="41" t="s">
        <v>60</v>
      </c>
      <c r="C64" s="30">
        <v>248</v>
      </c>
      <c r="D64" s="31">
        <v>104</v>
      </c>
      <c r="E64" s="4">
        <f t="shared" si="22"/>
        <v>41.935483870967744</v>
      </c>
      <c r="F64" s="32">
        <v>84.61</v>
      </c>
      <c r="G64" s="33">
        <f t="shared" si="23"/>
        <v>87.9944</v>
      </c>
      <c r="H64" s="60">
        <f>G64/C64*100</f>
        <v>35.48161290322581</v>
      </c>
      <c r="I64" s="34">
        <v>193</v>
      </c>
      <c r="J64" s="84">
        <v>102</v>
      </c>
      <c r="K64" s="35">
        <f t="shared" si="13"/>
        <v>295</v>
      </c>
      <c r="L64" s="64">
        <v>53</v>
      </c>
      <c r="M64" s="1">
        <v>5</v>
      </c>
      <c r="N64" s="87">
        <f t="shared" si="14"/>
        <v>58</v>
      </c>
      <c r="O64" s="67">
        <f>L64/I64*100</f>
        <v>27.461139896373055</v>
      </c>
      <c r="P64" s="72">
        <f>M64/J64*100</f>
        <v>4.901960784313726</v>
      </c>
      <c r="Q64" s="77">
        <f t="shared" si="24"/>
        <v>19.661016949152543</v>
      </c>
      <c r="R64" s="37">
        <v>73.58</v>
      </c>
      <c r="S64" s="38">
        <v>60</v>
      </c>
      <c r="T64" s="39">
        <f>AVERAGE(R64:S64)</f>
        <v>66.78999999999999</v>
      </c>
      <c r="U64" s="40">
        <f t="shared" si="25"/>
        <v>38.73819999999999</v>
      </c>
      <c r="V64" s="80">
        <f t="shared" si="26"/>
        <v>13.13159322033898</v>
      </c>
    </row>
    <row r="65" spans="1:22" ht="16.5" customHeight="1">
      <c r="A65" s="28">
        <v>62</v>
      </c>
      <c r="B65" s="41" t="s">
        <v>61</v>
      </c>
      <c r="C65" s="30">
        <v>189</v>
      </c>
      <c r="D65" s="31">
        <v>123</v>
      </c>
      <c r="E65" s="4">
        <f t="shared" si="22"/>
        <v>65.07936507936508</v>
      </c>
      <c r="F65" s="32">
        <v>43.9</v>
      </c>
      <c r="G65" s="33">
        <f t="shared" si="23"/>
        <v>53.997</v>
      </c>
      <c r="H65" s="60">
        <f>G65/C65*100</f>
        <v>28.569841269841266</v>
      </c>
      <c r="I65" s="34">
        <v>79</v>
      </c>
      <c r="J65" s="84">
        <v>56</v>
      </c>
      <c r="K65" s="35">
        <f t="shared" si="13"/>
        <v>135</v>
      </c>
      <c r="L65" s="64">
        <v>10</v>
      </c>
      <c r="M65" s="1">
        <v>11</v>
      </c>
      <c r="N65" s="87">
        <f t="shared" si="14"/>
        <v>21</v>
      </c>
      <c r="O65" s="67">
        <f>L65/I65*100</f>
        <v>12.658227848101266</v>
      </c>
      <c r="P65" s="72">
        <f>M65/J65*100</f>
        <v>19.642857142857142</v>
      </c>
      <c r="Q65" s="77">
        <f t="shared" si="24"/>
        <v>15.555555555555555</v>
      </c>
      <c r="R65" s="37">
        <v>90</v>
      </c>
      <c r="S65" s="38">
        <v>63.63</v>
      </c>
      <c r="T65" s="39">
        <f>AVERAGE(R65:S65)</f>
        <v>76.815</v>
      </c>
      <c r="U65" s="40">
        <f t="shared" si="25"/>
        <v>16.13115</v>
      </c>
      <c r="V65" s="80">
        <f t="shared" si="26"/>
        <v>11.949000000000002</v>
      </c>
    </row>
    <row r="66" spans="1:22" ht="16.5" customHeight="1">
      <c r="A66" s="28">
        <v>63</v>
      </c>
      <c r="B66" s="41" t="s">
        <v>62</v>
      </c>
      <c r="C66" s="30">
        <v>221</v>
      </c>
      <c r="D66" s="31">
        <v>135</v>
      </c>
      <c r="E66" s="4">
        <f t="shared" si="22"/>
        <v>61.085972850678736</v>
      </c>
      <c r="F66" s="32">
        <v>69.62</v>
      </c>
      <c r="G66" s="33">
        <f t="shared" si="23"/>
        <v>93.98700000000001</v>
      </c>
      <c r="H66" s="60">
        <f>G66/C66*100</f>
        <v>42.52805429864254</v>
      </c>
      <c r="I66" s="34">
        <v>125</v>
      </c>
      <c r="J66" s="84">
        <v>105</v>
      </c>
      <c r="K66" s="35">
        <f t="shared" si="13"/>
        <v>230</v>
      </c>
      <c r="L66" s="64">
        <v>29</v>
      </c>
      <c r="M66" s="1">
        <v>16</v>
      </c>
      <c r="N66" s="87">
        <f t="shared" si="14"/>
        <v>45</v>
      </c>
      <c r="O66" s="67">
        <f>L66/I66*100</f>
        <v>23.200000000000003</v>
      </c>
      <c r="P66" s="72">
        <f>M66/J66*100</f>
        <v>15.238095238095239</v>
      </c>
      <c r="Q66" s="77">
        <f t="shared" si="24"/>
        <v>19.565217391304348</v>
      </c>
      <c r="R66" s="37">
        <v>44.82</v>
      </c>
      <c r="S66" s="38">
        <v>100</v>
      </c>
      <c r="T66" s="39">
        <f>AVERAGE(R66:S66)</f>
        <v>72.41</v>
      </c>
      <c r="U66" s="40">
        <f t="shared" si="25"/>
        <v>32.5845</v>
      </c>
      <c r="V66" s="80">
        <f t="shared" si="26"/>
        <v>14.167173913043477</v>
      </c>
    </row>
    <row r="67" spans="1:22" ht="16.5" customHeight="1">
      <c r="A67" s="28">
        <v>64</v>
      </c>
      <c r="B67" s="41" t="s">
        <v>63</v>
      </c>
      <c r="C67" s="30">
        <v>76</v>
      </c>
      <c r="D67" s="31">
        <v>61</v>
      </c>
      <c r="E67" s="4">
        <f t="shared" si="22"/>
        <v>80.26315789473685</v>
      </c>
      <c r="F67" s="32">
        <v>65.57</v>
      </c>
      <c r="G67" s="33">
        <f t="shared" si="23"/>
        <v>39.9977</v>
      </c>
      <c r="H67" s="60">
        <f>G67/C67*100</f>
        <v>52.62855263157895</v>
      </c>
      <c r="I67" s="34">
        <v>48</v>
      </c>
      <c r="J67" s="84">
        <v>92</v>
      </c>
      <c r="K67" s="35">
        <f t="shared" si="13"/>
        <v>140</v>
      </c>
      <c r="L67" s="64">
        <v>30</v>
      </c>
      <c r="M67" s="1">
        <v>24</v>
      </c>
      <c r="N67" s="87">
        <f t="shared" si="14"/>
        <v>54</v>
      </c>
      <c r="O67" s="67">
        <f>L67/I67*100</f>
        <v>62.5</v>
      </c>
      <c r="P67" s="72">
        <f>M67/J67*100</f>
        <v>26.08695652173913</v>
      </c>
      <c r="Q67" s="77">
        <f t="shared" si="24"/>
        <v>38.57142857142858</v>
      </c>
      <c r="R67" s="37">
        <v>46.66</v>
      </c>
      <c r="S67" s="38">
        <v>70.83</v>
      </c>
      <c r="T67" s="39">
        <f>AVERAGE(R67:S67)</f>
        <v>58.745</v>
      </c>
      <c r="U67" s="40">
        <f t="shared" si="25"/>
        <v>31.722300000000004</v>
      </c>
      <c r="V67" s="80">
        <f t="shared" si="26"/>
        <v>22.658785714285717</v>
      </c>
    </row>
    <row r="68" spans="1:22" ht="16.5" customHeight="1">
      <c r="A68" s="28">
        <v>65</v>
      </c>
      <c r="B68" s="41" t="s">
        <v>64</v>
      </c>
      <c r="C68" s="30">
        <v>0</v>
      </c>
      <c r="D68" s="31">
        <v>0</v>
      </c>
      <c r="E68" s="4"/>
      <c r="F68" s="32"/>
      <c r="G68" s="33">
        <f t="shared" si="23"/>
        <v>0</v>
      </c>
      <c r="H68" s="60"/>
      <c r="I68" s="34">
        <v>0</v>
      </c>
      <c r="J68" s="84">
        <v>0</v>
      </c>
      <c r="K68" s="35">
        <f aca="true" t="shared" si="27" ref="K68:K99">SUM(I68:J68)</f>
        <v>0</v>
      </c>
      <c r="L68" s="64">
        <v>0</v>
      </c>
      <c r="M68" s="1">
        <v>0</v>
      </c>
      <c r="N68" s="87">
        <f aca="true" t="shared" si="28" ref="N68:N99">SUM(L68:M68)</f>
        <v>0</v>
      </c>
      <c r="O68" s="67"/>
      <c r="P68" s="72"/>
      <c r="Q68" s="77"/>
      <c r="R68" s="37"/>
      <c r="S68" s="38"/>
      <c r="T68" s="39"/>
      <c r="U68" s="40"/>
      <c r="V68" s="80"/>
    </row>
    <row r="69" spans="1:22" ht="16.5" customHeight="1">
      <c r="A69" s="28">
        <v>66</v>
      </c>
      <c r="B69" s="41" t="s">
        <v>65</v>
      </c>
      <c r="C69" s="30">
        <v>354</v>
      </c>
      <c r="D69" s="31">
        <v>120</v>
      </c>
      <c r="E69" s="4">
        <f t="shared" si="22"/>
        <v>33.89830508474576</v>
      </c>
      <c r="F69" s="32">
        <v>65</v>
      </c>
      <c r="G69" s="33">
        <f t="shared" si="23"/>
        <v>77.99999999999999</v>
      </c>
      <c r="H69" s="60">
        <f aca="true" t="shared" si="29" ref="H69:H78">G69/C69*100</f>
        <v>22.033898305084744</v>
      </c>
      <c r="I69" s="34">
        <v>188</v>
      </c>
      <c r="J69" s="84">
        <v>143</v>
      </c>
      <c r="K69" s="35">
        <f t="shared" si="27"/>
        <v>331</v>
      </c>
      <c r="L69" s="64">
        <v>48</v>
      </c>
      <c r="M69" s="1">
        <v>21</v>
      </c>
      <c r="N69" s="87">
        <f t="shared" si="28"/>
        <v>69</v>
      </c>
      <c r="O69" s="67">
        <f aca="true" t="shared" si="30" ref="O69:O78">L69/I69*100</f>
        <v>25.53191489361702</v>
      </c>
      <c r="P69" s="72">
        <f aca="true" t="shared" si="31" ref="P69:P78">M69/J69*100</f>
        <v>14.685314685314685</v>
      </c>
      <c r="Q69" s="77">
        <f aca="true" t="shared" si="32" ref="Q69:Q78">N69/K69*100</f>
        <v>20.84592145015106</v>
      </c>
      <c r="R69" s="37">
        <v>39.67</v>
      </c>
      <c r="S69" s="38">
        <v>48</v>
      </c>
      <c r="T69" s="39">
        <f aca="true" t="shared" si="33" ref="T69:T98">AVERAGE(R69:S69)</f>
        <v>43.835</v>
      </c>
      <c r="U69" s="40">
        <f aca="true" t="shared" si="34" ref="U69:U113">K69*Q69*T69/10000</f>
        <v>30.246150000000007</v>
      </c>
      <c r="V69" s="80">
        <f aca="true" t="shared" si="35" ref="V69:V78">U69/K69*100</f>
        <v>9.137809667673718</v>
      </c>
    </row>
    <row r="70" spans="1:22" ht="16.5" customHeight="1">
      <c r="A70" s="28">
        <v>67</v>
      </c>
      <c r="B70" s="41" t="s">
        <v>66</v>
      </c>
      <c r="C70" s="30">
        <v>129</v>
      </c>
      <c r="D70" s="31">
        <v>79</v>
      </c>
      <c r="E70" s="4">
        <f t="shared" si="22"/>
        <v>61.240310077519375</v>
      </c>
      <c r="F70" s="32">
        <v>65.8</v>
      </c>
      <c r="G70" s="33">
        <f t="shared" si="23"/>
        <v>51.98199999999999</v>
      </c>
      <c r="H70" s="60">
        <f t="shared" si="29"/>
        <v>40.29612403100774</v>
      </c>
      <c r="I70" s="34">
        <v>99</v>
      </c>
      <c r="J70" s="84">
        <v>98</v>
      </c>
      <c r="K70" s="35">
        <f t="shared" si="27"/>
        <v>197</v>
      </c>
      <c r="L70" s="64">
        <v>41</v>
      </c>
      <c r="M70" s="1">
        <v>16</v>
      </c>
      <c r="N70" s="87">
        <f t="shared" si="28"/>
        <v>57</v>
      </c>
      <c r="O70" s="67">
        <f t="shared" si="30"/>
        <v>41.41414141414141</v>
      </c>
      <c r="P70" s="72">
        <f t="shared" si="31"/>
        <v>16.3265306122449</v>
      </c>
      <c r="Q70" s="77">
        <f t="shared" si="32"/>
        <v>28.934010152284262</v>
      </c>
      <c r="R70" s="37">
        <v>53.6</v>
      </c>
      <c r="S70" s="38">
        <v>63.45</v>
      </c>
      <c r="T70" s="39">
        <f t="shared" si="33"/>
        <v>58.525000000000006</v>
      </c>
      <c r="U70" s="40">
        <f t="shared" si="34"/>
        <v>33.35925</v>
      </c>
      <c r="V70" s="80">
        <f t="shared" si="35"/>
        <v>16.93362944162437</v>
      </c>
    </row>
    <row r="71" spans="1:22" ht="16.5" customHeight="1">
      <c r="A71" s="28">
        <v>68</v>
      </c>
      <c r="B71" s="41" t="s">
        <v>67</v>
      </c>
      <c r="C71" s="30">
        <v>118</v>
      </c>
      <c r="D71" s="31">
        <v>65</v>
      </c>
      <c r="E71" s="4">
        <f t="shared" si="22"/>
        <v>55.08474576271186</v>
      </c>
      <c r="F71" s="32">
        <v>83.1</v>
      </c>
      <c r="G71" s="33">
        <f t="shared" si="23"/>
        <v>54.015</v>
      </c>
      <c r="H71" s="60">
        <f t="shared" si="29"/>
        <v>45.77542372881356</v>
      </c>
      <c r="I71" s="34">
        <v>57</v>
      </c>
      <c r="J71" s="84">
        <v>28</v>
      </c>
      <c r="K71" s="35">
        <f t="shared" si="27"/>
        <v>85</v>
      </c>
      <c r="L71" s="64">
        <v>29</v>
      </c>
      <c r="M71" s="1">
        <v>18</v>
      </c>
      <c r="N71" s="87">
        <f t="shared" si="28"/>
        <v>47</v>
      </c>
      <c r="O71" s="67">
        <f t="shared" si="30"/>
        <v>50.877192982456144</v>
      </c>
      <c r="P71" s="72">
        <f t="shared" si="31"/>
        <v>64.28571428571429</v>
      </c>
      <c r="Q71" s="77">
        <f t="shared" si="32"/>
        <v>55.294117647058826</v>
      </c>
      <c r="R71" s="37">
        <v>86.2</v>
      </c>
      <c r="S71" s="38">
        <v>77.8</v>
      </c>
      <c r="T71" s="39">
        <f t="shared" si="33"/>
        <v>82</v>
      </c>
      <c r="U71" s="40">
        <f t="shared" si="34"/>
        <v>38.54</v>
      </c>
      <c r="V71" s="80">
        <f t="shared" si="35"/>
        <v>45.34117647058824</v>
      </c>
    </row>
    <row r="72" spans="1:22" ht="16.5" customHeight="1">
      <c r="A72" s="28">
        <v>69</v>
      </c>
      <c r="B72" s="41" t="s">
        <v>68</v>
      </c>
      <c r="C72" s="30">
        <v>43</v>
      </c>
      <c r="D72" s="31">
        <v>11</v>
      </c>
      <c r="E72" s="4">
        <f t="shared" si="22"/>
        <v>25.581395348837212</v>
      </c>
      <c r="F72" s="32">
        <v>69.09</v>
      </c>
      <c r="G72" s="33">
        <f t="shared" si="23"/>
        <v>7.599900000000002</v>
      </c>
      <c r="H72" s="60">
        <f t="shared" si="29"/>
        <v>17.67418604651163</v>
      </c>
      <c r="I72" s="34">
        <v>40</v>
      </c>
      <c r="J72" s="84">
        <v>41</v>
      </c>
      <c r="K72" s="35">
        <f t="shared" si="27"/>
        <v>81</v>
      </c>
      <c r="L72" s="64">
        <v>11</v>
      </c>
      <c r="M72" s="1">
        <v>6</v>
      </c>
      <c r="N72" s="87">
        <f t="shared" si="28"/>
        <v>17</v>
      </c>
      <c r="O72" s="67">
        <f t="shared" si="30"/>
        <v>27.500000000000004</v>
      </c>
      <c r="P72" s="72">
        <f t="shared" si="31"/>
        <v>14.634146341463413</v>
      </c>
      <c r="Q72" s="77">
        <f t="shared" si="32"/>
        <v>20.98765432098765</v>
      </c>
      <c r="R72" s="37">
        <v>40.9</v>
      </c>
      <c r="S72" s="38">
        <v>46.66</v>
      </c>
      <c r="T72" s="39">
        <f t="shared" si="33"/>
        <v>43.78</v>
      </c>
      <c r="U72" s="40">
        <f t="shared" si="34"/>
        <v>7.442599999999999</v>
      </c>
      <c r="V72" s="80">
        <f t="shared" si="35"/>
        <v>9.188395061728393</v>
      </c>
    </row>
    <row r="73" spans="1:22" ht="16.5" customHeight="1">
      <c r="A73" s="28">
        <v>70</v>
      </c>
      <c r="B73" s="29" t="s">
        <v>69</v>
      </c>
      <c r="C73" s="30">
        <v>114</v>
      </c>
      <c r="D73" s="31">
        <v>57</v>
      </c>
      <c r="E73" s="4">
        <f t="shared" si="22"/>
        <v>50</v>
      </c>
      <c r="F73" s="32">
        <v>76.47</v>
      </c>
      <c r="G73" s="33">
        <f t="shared" si="23"/>
        <v>43.5879</v>
      </c>
      <c r="H73" s="60">
        <f t="shared" si="29"/>
        <v>38.235</v>
      </c>
      <c r="I73" s="34">
        <v>32</v>
      </c>
      <c r="J73" s="84">
        <v>36</v>
      </c>
      <c r="K73" s="35">
        <f t="shared" si="27"/>
        <v>68</v>
      </c>
      <c r="L73" s="64">
        <v>8</v>
      </c>
      <c r="M73" s="1">
        <v>9</v>
      </c>
      <c r="N73" s="87">
        <f t="shared" si="28"/>
        <v>17</v>
      </c>
      <c r="O73" s="67">
        <f t="shared" si="30"/>
        <v>25</v>
      </c>
      <c r="P73" s="72">
        <f t="shared" si="31"/>
        <v>25</v>
      </c>
      <c r="Q73" s="77">
        <f t="shared" si="32"/>
        <v>25</v>
      </c>
      <c r="R73" s="37">
        <v>87.5</v>
      </c>
      <c r="S73" s="38">
        <v>66.66</v>
      </c>
      <c r="T73" s="39">
        <f t="shared" si="33"/>
        <v>77.08</v>
      </c>
      <c r="U73" s="40">
        <f t="shared" si="34"/>
        <v>13.1036</v>
      </c>
      <c r="V73" s="80">
        <f t="shared" si="35"/>
        <v>19.27</v>
      </c>
    </row>
    <row r="74" spans="1:22" ht="16.5" customHeight="1">
      <c r="A74" s="28">
        <v>71</v>
      </c>
      <c r="B74" s="41" t="s">
        <v>70</v>
      </c>
      <c r="C74" s="30">
        <v>119</v>
      </c>
      <c r="D74" s="31">
        <v>88</v>
      </c>
      <c r="E74" s="4">
        <f t="shared" si="22"/>
        <v>73.94957983193278</v>
      </c>
      <c r="F74" s="32">
        <v>67.04</v>
      </c>
      <c r="G74" s="33">
        <f t="shared" si="23"/>
        <v>58.9952</v>
      </c>
      <c r="H74" s="60">
        <f t="shared" si="29"/>
        <v>49.57579831932773</v>
      </c>
      <c r="I74" s="34">
        <v>73</v>
      </c>
      <c r="J74" s="84">
        <v>54</v>
      </c>
      <c r="K74" s="35">
        <f t="shared" si="27"/>
        <v>127</v>
      </c>
      <c r="L74" s="64">
        <v>33</v>
      </c>
      <c r="M74" s="1">
        <v>7</v>
      </c>
      <c r="N74" s="87">
        <f t="shared" si="28"/>
        <v>40</v>
      </c>
      <c r="O74" s="67">
        <f t="shared" si="30"/>
        <v>45.20547945205479</v>
      </c>
      <c r="P74" s="72">
        <f t="shared" si="31"/>
        <v>12.962962962962962</v>
      </c>
      <c r="Q74" s="77">
        <f t="shared" si="32"/>
        <v>31.496062992125985</v>
      </c>
      <c r="R74" s="37">
        <v>54.55</v>
      </c>
      <c r="S74" s="38">
        <v>100</v>
      </c>
      <c r="T74" s="39">
        <f t="shared" si="33"/>
        <v>77.275</v>
      </c>
      <c r="U74" s="40">
        <f t="shared" si="34"/>
        <v>30.91</v>
      </c>
      <c r="V74" s="80">
        <f t="shared" si="35"/>
        <v>24.338582677165356</v>
      </c>
    </row>
    <row r="75" spans="1:22" ht="16.5" customHeight="1">
      <c r="A75" s="28">
        <v>72</v>
      </c>
      <c r="B75" s="41" t="s">
        <v>71</v>
      </c>
      <c r="C75" s="30">
        <v>143</v>
      </c>
      <c r="D75" s="31">
        <v>109</v>
      </c>
      <c r="E75" s="4">
        <f t="shared" si="22"/>
        <v>76.22377622377621</v>
      </c>
      <c r="F75" s="32">
        <v>84.57</v>
      </c>
      <c r="G75" s="33">
        <f t="shared" si="23"/>
        <v>92.18129999999998</v>
      </c>
      <c r="H75" s="60">
        <f t="shared" si="29"/>
        <v>64.46244755244753</v>
      </c>
      <c r="I75" s="34">
        <v>95</v>
      </c>
      <c r="J75" s="84">
        <v>102</v>
      </c>
      <c r="K75" s="35">
        <f t="shared" si="27"/>
        <v>197</v>
      </c>
      <c r="L75" s="64">
        <v>35</v>
      </c>
      <c r="M75" s="1">
        <v>9</v>
      </c>
      <c r="N75" s="87">
        <f t="shared" si="28"/>
        <v>44</v>
      </c>
      <c r="O75" s="67">
        <f t="shared" si="30"/>
        <v>36.84210526315789</v>
      </c>
      <c r="P75" s="72">
        <f t="shared" si="31"/>
        <v>8.823529411764707</v>
      </c>
      <c r="Q75" s="77">
        <f t="shared" si="32"/>
        <v>22.33502538071066</v>
      </c>
      <c r="R75" s="37">
        <v>63.33</v>
      </c>
      <c r="S75" s="38">
        <v>55.55</v>
      </c>
      <c r="T75" s="39">
        <f t="shared" si="33"/>
        <v>59.44</v>
      </c>
      <c r="U75" s="40">
        <f t="shared" si="34"/>
        <v>26.1536</v>
      </c>
      <c r="V75" s="80">
        <f t="shared" si="35"/>
        <v>13.275939086294416</v>
      </c>
    </row>
    <row r="76" spans="1:22" ht="16.5" customHeight="1">
      <c r="A76" s="28">
        <v>73</v>
      </c>
      <c r="B76" s="41" t="s">
        <v>72</v>
      </c>
      <c r="C76" s="30">
        <v>258</v>
      </c>
      <c r="D76" s="31">
        <v>154</v>
      </c>
      <c r="E76" s="4">
        <f t="shared" si="22"/>
        <v>59.68992248062015</v>
      </c>
      <c r="F76" s="32">
        <v>69.48</v>
      </c>
      <c r="G76" s="33">
        <f t="shared" si="23"/>
        <v>106.9992</v>
      </c>
      <c r="H76" s="60">
        <f t="shared" si="29"/>
        <v>41.47255813953488</v>
      </c>
      <c r="I76" s="34">
        <v>300</v>
      </c>
      <c r="J76" s="84">
        <v>269</v>
      </c>
      <c r="K76" s="35">
        <f t="shared" si="27"/>
        <v>569</v>
      </c>
      <c r="L76" s="64">
        <v>44</v>
      </c>
      <c r="M76" s="1">
        <v>13</v>
      </c>
      <c r="N76" s="87">
        <f t="shared" si="28"/>
        <v>57</v>
      </c>
      <c r="O76" s="67">
        <f t="shared" si="30"/>
        <v>14.666666666666666</v>
      </c>
      <c r="P76" s="72">
        <f t="shared" si="31"/>
        <v>4.83271375464684</v>
      </c>
      <c r="Q76" s="77">
        <f t="shared" si="32"/>
        <v>10.017574692442881</v>
      </c>
      <c r="R76" s="37">
        <v>75</v>
      </c>
      <c r="S76" s="38">
        <v>69.23</v>
      </c>
      <c r="T76" s="39">
        <f t="shared" si="33"/>
        <v>72.11500000000001</v>
      </c>
      <c r="U76" s="40">
        <f t="shared" si="34"/>
        <v>41.10555000000001</v>
      </c>
      <c r="V76" s="80">
        <f t="shared" si="35"/>
        <v>7.224173989455187</v>
      </c>
    </row>
    <row r="77" spans="1:22" ht="16.5" customHeight="1">
      <c r="A77" s="28">
        <v>74</v>
      </c>
      <c r="B77" s="41" t="s">
        <v>73</v>
      </c>
      <c r="C77" s="30">
        <v>110</v>
      </c>
      <c r="D77" s="31">
        <v>83</v>
      </c>
      <c r="E77" s="4">
        <f t="shared" si="22"/>
        <v>75.45454545454545</v>
      </c>
      <c r="F77" s="32">
        <v>77.1</v>
      </c>
      <c r="G77" s="33">
        <f t="shared" si="23"/>
        <v>63.993</v>
      </c>
      <c r="H77" s="60">
        <f t="shared" si="29"/>
        <v>58.17545454545455</v>
      </c>
      <c r="I77" s="34">
        <v>51</v>
      </c>
      <c r="J77" s="84">
        <v>36</v>
      </c>
      <c r="K77" s="35">
        <f t="shared" si="27"/>
        <v>87</v>
      </c>
      <c r="L77" s="64">
        <v>17</v>
      </c>
      <c r="M77" s="1">
        <v>18</v>
      </c>
      <c r="N77" s="87">
        <f t="shared" si="28"/>
        <v>35</v>
      </c>
      <c r="O77" s="67">
        <f t="shared" si="30"/>
        <v>33.33333333333333</v>
      </c>
      <c r="P77" s="72">
        <f t="shared" si="31"/>
        <v>50</v>
      </c>
      <c r="Q77" s="77">
        <f t="shared" si="32"/>
        <v>40.229885057471265</v>
      </c>
      <c r="R77" s="37">
        <v>52.94</v>
      </c>
      <c r="S77" s="38">
        <v>50</v>
      </c>
      <c r="T77" s="39">
        <f t="shared" si="33"/>
        <v>51.47</v>
      </c>
      <c r="U77" s="40">
        <f t="shared" si="34"/>
        <v>18.0145</v>
      </c>
      <c r="V77" s="80">
        <f t="shared" si="35"/>
        <v>20.70632183908046</v>
      </c>
    </row>
    <row r="78" spans="1:22" ht="16.5" customHeight="1">
      <c r="A78" s="28">
        <v>75</v>
      </c>
      <c r="B78" s="41" t="s">
        <v>74</v>
      </c>
      <c r="C78" s="30">
        <v>217</v>
      </c>
      <c r="D78" s="31">
        <v>139</v>
      </c>
      <c r="E78" s="4">
        <f t="shared" si="22"/>
        <v>64.0552995391705</v>
      </c>
      <c r="F78" s="32">
        <v>87.14</v>
      </c>
      <c r="G78" s="33">
        <f t="shared" si="23"/>
        <v>121.1246</v>
      </c>
      <c r="H78" s="60">
        <f t="shared" si="29"/>
        <v>55.81778801843318</v>
      </c>
      <c r="I78" s="34">
        <v>136</v>
      </c>
      <c r="J78" s="84">
        <v>87</v>
      </c>
      <c r="K78" s="35">
        <f t="shared" si="27"/>
        <v>223</v>
      </c>
      <c r="L78" s="64">
        <v>29</v>
      </c>
      <c r="M78" s="1">
        <v>8</v>
      </c>
      <c r="N78" s="87">
        <f t="shared" si="28"/>
        <v>37</v>
      </c>
      <c r="O78" s="67">
        <f t="shared" si="30"/>
        <v>21.323529411764707</v>
      </c>
      <c r="P78" s="72">
        <f t="shared" si="31"/>
        <v>9.195402298850574</v>
      </c>
      <c r="Q78" s="77">
        <f t="shared" si="32"/>
        <v>16.591928251121075</v>
      </c>
      <c r="R78" s="37">
        <v>82.75</v>
      </c>
      <c r="S78" s="38">
        <v>75</v>
      </c>
      <c r="T78" s="39">
        <f t="shared" si="33"/>
        <v>78.875</v>
      </c>
      <c r="U78" s="40">
        <f t="shared" si="34"/>
        <v>29.18375</v>
      </c>
      <c r="V78" s="80">
        <f t="shared" si="35"/>
        <v>13.086883408071747</v>
      </c>
    </row>
    <row r="79" spans="1:22" ht="16.5" customHeight="1">
      <c r="A79" s="28">
        <v>76</v>
      </c>
      <c r="B79" s="41" t="s">
        <v>75</v>
      </c>
      <c r="C79" s="30">
        <v>0</v>
      </c>
      <c r="D79" s="31">
        <v>0</v>
      </c>
      <c r="E79" s="4"/>
      <c r="F79" s="32"/>
      <c r="G79" s="33">
        <f t="shared" si="23"/>
        <v>0</v>
      </c>
      <c r="H79" s="60"/>
      <c r="I79" s="34">
        <v>0</v>
      </c>
      <c r="J79" s="84">
        <v>0</v>
      </c>
      <c r="K79" s="35">
        <f t="shared" si="27"/>
        <v>0</v>
      </c>
      <c r="L79" s="64">
        <v>0</v>
      </c>
      <c r="M79" s="1">
        <v>0</v>
      </c>
      <c r="N79" s="87">
        <f t="shared" si="28"/>
        <v>0</v>
      </c>
      <c r="O79" s="67"/>
      <c r="P79" s="72"/>
      <c r="Q79" s="77"/>
      <c r="R79" s="37">
        <v>0</v>
      </c>
      <c r="S79" s="38">
        <v>0</v>
      </c>
      <c r="T79" s="39">
        <f t="shared" si="33"/>
        <v>0</v>
      </c>
      <c r="U79" s="40">
        <f t="shared" si="34"/>
        <v>0</v>
      </c>
      <c r="V79" s="80"/>
    </row>
    <row r="80" spans="1:22" ht="16.5" customHeight="1">
      <c r="A80" s="28">
        <v>77</v>
      </c>
      <c r="B80" s="41" t="s">
        <v>76</v>
      </c>
      <c r="C80" s="30">
        <v>141</v>
      </c>
      <c r="D80" s="31">
        <v>83</v>
      </c>
      <c r="E80" s="4">
        <f t="shared" si="22"/>
        <v>58.86524822695035</v>
      </c>
      <c r="F80" s="32">
        <v>67.46</v>
      </c>
      <c r="G80" s="33">
        <f t="shared" si="23"/>
        <v>55.9918</v>
      </c>
      <c r="H80" s="60">
        <f aca="true" t="shared" si="36" ref="H80:H98">G80/C80*100</f>
        <v>39.71049645390071</v>
      </c>
      <c r="I80" s="34">
        <v>77</v>
      </c>
      <c r="J80" s="84">
        <v>66</v>
      </c>
      <c r="K80" s="35">
        <f t="shared" si="27"/>
        <v>143</v>
      </c>
      <c r="L80" s="64">
        <v>23</v>
      </c>
      <c r="M80" s="1">
        <v>4</v>
      </c>
      <c r="N80" s="87">
        <f t="shared" si="28"/>
        <v>27</v>
      </c>
      <c r="O80" s="67">
        <f aca="true" t="shared" si="37" ref="O80:O93">L80/I80*100</f>
        <v>29.87012987012987</v>
      </c>
      <c r="P80" s="72">
        <f aca="true" t="shared" si="38" ref="P80:P93">M80/J80*100</f>
        <v>6.0606060606060606</v>
      </c>
      <c r="Q80" s="77">
        <f aca="true" t="shared" si="39" ref="Q80:Q93">N80/K80*100</f>
        <v>18.88111888111888</v>
      </c>
      <c r="R80" s="37">
        <v>65</v>
      </c>
      <c r="S80" s="38">
        <v>71</v>
      </c>
      <c r="T80" s="39">
        <f t="shared" si="33"/>
        <v>68</v>
      </c>
      <c r="U80" s="40">
        <f t="shared" si="34"/>
        <v>18.36</v>
      </c>
      <c r="V80" s="80">
        <f aca="true" t="shared" si="40" ref="V80:V113">U80/K80*100</f>
        <v>12.839160839160838</v>
      </c>
    </row>
    <row r="81" spans="1:22" ht="16.5" customHeight="1">
      <c r="A81" s="28">
        <v>78</v>
      </c>
      <c r="B81" s="41" t="s">
        <v>77</v>
      </c>
      <c r="C81" s="30">
        <v>113</v>
      </c>
      <c r="D81" s="31">
        <v>80</v>
      </c>
      <c r="E81" s="4">
        <f t="shared" si="22"/>
        <v>70.79646017699115</v>
      </c>
      <c r="F81" s="32">
        <v>67.5</v>
      </c>
      <c r="G81" s="33">
        <f t="shared" si="23"/>
        <v>54</v>
      </c>
      <c r="H81" s="60">
        <f t="shared" si="36"/>
        <v>47.78761061946903</v>
      </c>
      <c r="I81" s="34">
        <v>51</v>
      </c>
      <c r="J81" s="84">
        <v>29</v>
      </c>
      <c r="K81" s="35">
        <f t="shared" si="27"/>
        <v>80</v>
      </c>
      <c r="L81" s="64">
        <v>11</v>
      </c>
      <c r="M81" s="1">
        <v>2</v>
      </c>
      <c r="N81" s="87">
        <f t="shared" si="28"/>
        <v>13</v>
      </c>
      <c r="O81" s="67">
        <f t="shared" si="37"/>
        <v>21.568627450980394</v>
      </c>
      <c r="P81" s="72">
        <f t="shared" si="38"/>
        <v>6.896551724137931</v>
      </c>
      <c r="Q81" s="77">
        <f t="shared" si="39"/>
        <v>16.25</v>
      </c>
      <c r="R81" s="37">
        <v>84.62</v>
      </c>
      <c r="S81" s="38">
        <v>84.62</v>
      </c>
      <c r="T81" s="39">
        <f t="shared" si="33"/>
        <v>84.62</v>
      </c>
      <c r="U81" s="40">
        <f t="shared" si="34"/>
        <v>11.0006</v>
      </c>
      <c r="V81" s="80">
        <f t="shared" si="40"/>
        <v>13.75075</v>
      </c>
    </row>
    <row r="82" spans="1:22" ht="16.5" customHeight="1">
      <c r="A82" s="28">
        <v>79</v>
      </c>
      <c r="B82" s="41" t="s">
        <v>78</v>
      </c>
      <c r="C82" s="30">
        <v>109</v>
      </c>
      <c r="D82" s="31">
        <v>71</v>
      </c>
      <c r="E82" s="4">
        <f t="shared" si="22"/>
        <v>65.13761467889908</v>
      </c>
      <c r="F82" s="32">
        <v>66.19</v>
      </c>
      <c r="G82" s="33">
        <f t="shared" si="23"/>
        <v>46.9949</v>
      </c>
      <c r="H82" s="60">
        <f t="shared" si="36"/>
        <v>43.1145871559633</v>
      </c>
      <c r="I82" s="34">
        <v>64</v>
      </c>
      <c r="J82" s="84">
        <v>87</v>
      </c>
      <c r="K82" s="35">
        <f t="shared" si="27"/>
        <v>151</v>
      </c>
      <c r="L82" s="64">
        <v>33</v>
      </c>
      <c r="M82" s="1">
        <v>14</v>
      </c>
      <c r="N82" s="87">
        <f t="shared" si="28"/>
        <v>47</v>
      </c>
      <c r="O82" s="67">
        <f t="shared" si="37"/>
        <v>51.5625</v>
      </c>
      <c r="P82" s="72">
        <f t="shared" si="38"/>
        <v>16.091954022988507</v>
      </c>
      <c r="Q82" s="77">
        <f t="shared" si="39"/>
        <v>31.125827814569533</v>
      </c>
      <c r="R82" s="37">
        <v>79</v>
      </c>
      <c r="S82" s="38">
        <v>78.5</v>
      </c>
      <c r="T82" s="39">
        <f t="shared" si="33"/>
        <v>78.75</v>
      </c>
      <c r="U82" s="40">
        <f t="shared" si="34"/>
        <v>37.012499999999996</v>
      </c>
      <c r="V82" s="80">
        <f t="shared" si="40"/>
        <v>24.511589403973506</v>
      </c>
    </row>
    <row r="83" spans="1:22" ht="16.5" customHeight="1">
      <c r="A83" s="28">
        <v>80</v>
      </c>
      <c r="B83" s="41" t="s">
        <v>79</v>
      </c>
      <c r="C83" s="30">
        <v>47</v>
      </c>
      <c r="D83" s="31">
        <v>22</v>
      </c>
      <c r="E83" s="4">
        <f t="shared" si="22"/>
        <v>46.808510638297875</v>
      </c>
      <c r="F83" s="32">
        <v>91.36</v>
      </c>
      <c r="G83" s="33">
        <f t="shared" si="23"/>
        <v>20.0992</v>
      </c>
      <c r="H83" s="60">
        <f t="shared" si="36"/>
        <v>42.76425531914894</v>
      </c>
      <c r="I83" s="34">
        <v>35</v>
      </c>
      <c r="J83" s="84">
        <v>26</v>
      </c>
      <c r="K83" s="35">
        <f t="shared" si="27"/>
        <v>61</v>
      </c>
      <c r="L83" s="64">
        <v>6</v>
      </c>
      <c r="M83" s="1">
        <v>9</v>
      </c>
      <c r="N83" s="87">
        <f t="shared" si="28"/>
        <v>15</v>
      </c>
      <c r="O83" s="67">
        <f t="shared" si="37"/>
        <v>17.142857142857142</v>
      </c>
      <c r="P83" s="72">
        <f t="shared" si="38"/>
        <v>34.61538461538461</v>
      </c>
      <c r="Q83" s="77">
        <f t="shared" si="39"/>
        <v>24.59016393442623</v>
      </c>
      <c r="R83" s="37">
        <v>77.85</v>
      </c>
      <c r="S83" s="38">
        <v>90.44</v>
      </c>
      <c r="T83" s="39">
        <f t="shared" si="33"/>
        <v>84.145</v>
      </c>
      <c r="U83" s="40">
        <f t="shared" si="34"/>
        <v>12.62175</v>
      </c>
      <c r="V83" s="80">
        <f t="shared" si="40"/>
        <v>20.691393442622953</v>
      </c>
    </row>
    <row r="84" spans="1:22" ht="16.5" customHeight="1">
      <c r="A84" s="28">
        <v>81</v>
      </c>
      <c r="B84" s="41" t="s">
        <v>80</v>
      </c>
      <c r="C84" s="30">
        <v>182</v>
      </c>
      <c r="D84" s="31">
        <v>67</v>
      </c>
      <c r="E84" s="4">
        <f t="shared" si="22"/>
        <v>36.81318681318682</v>
      </c>
      <c r="F84" s="32">
        <v>56.71</v>
      </c>
      <c r="G84" s="33">
        <f t="shared" si="23"/>
        <v>37.99570000000001</v>
      </c>
      <c r="H84" s="60">
        <f t="shared" si="36"/>
        <v>20.876758241758246</v>
      </c>
      <c r="I84" s="34">
        <v>91</v>
      </c>
      <c r="J84" s="84">
        <v>60</v>
      </c>
      <c r="K84" s="35">
        <f t="shared" si="27"/>
        <v>151</v>
      </c>
      <c r="L84" s="64">
        <v>22</v>
      </c>
      <c r="M84" s="1">
        <v>8</v>
      </c>
      <c r="N84" s="87">
        <f t="shared" si="28"/>
        <v>30</v>
      </c>
      <c r="O84" s="67">
        <f t="shared" si="37"/>
        <v>24.175824175824175</v>
      </c>
      <c r="P84" s="72">
        <f t="shared" si="38"/>
        <v>13.333333333333334</v>
      </c>
      <c r="Q84" s="77">
        <f t="shared" si="39"/>
        <v>19.867549668874172</v>
      </c>
      <c r="R84" s="37">
        <v>63.63</v>
      </c>
      <c r="S84" s="38">
        <v>75</v>
      </c>
      <c r="T84" s="39">
        <f t="shared" si="33"/>
        <v>69.315</v>
      </c>
      <c r="U84" s="40">
        <f t="shared" si="34"/>
        <v>20.7945</v>
      </c>
      <c r="V84" s="80">
        <f t="shared" si="40"/>
        <v>13.771192052980133</v>
      </c>
    </row>
    <row r="85" spans="1:22" ht="16.5" customHeight="1">
      <c r="A85" s="28">
        <v>82</v>
      </c>
      <c r="B85" s="41" t="s">
        <v>81</v>
      </c>
      <c r="C85" s="30">
        <v>60</v>
      </c>
      <c r="D85" s="31">
        <v>36</v>
      </c>
      <c r="E85" s="4">
        <f t="shared" si="22"/>
        <v>60</v>
      </c>
      <c r="F85" s="32">
        <v>63.88</v>
      </c>
      <c r="G85" s="33">
        <f t="shared" si="23"/>
        <v>22.9968</v>
      </c>
      <c r="H85" s="60">
        <f t="shared" si="36"/>
        <v>38.328</v>
      </c>
      <c r="I85" s="34">
        <v>21</v>
      </c>
      <c r="J85" s="84">
        <v>17</v>
      </c>
      <c r="K85" s="35">
        <f t="shared" si="27"/>
        <v>38</v>
      </c>
      <c r="L85" s="64">
        <v>6</v>
      </c>
      <c r="M85" s="1">
        <v>4</v>
      </c>
      <c r="N85" s="87">
        <f t="shared" si="28"/>
        <v>10</v>
      </c>
      <c r="O85" s="67">
        <f t="shared" si="37"/>
        <v>28.57142857142857</v>
      </c>
      <c r="P85" s="72">
        <f t="shared" si="38"/>
        <v>23.52941176470588</v>
      </c>
      <c r="Q85" s="77">
        <f t="shared" si="39"/>
        <v>26.31578947368421</v>
      </c>
      <c r="R85" s="37">
        <v>95</v>
      </c>
      <c r="S85" s="38">
        <v>95</v>
      </c>
      <c r="T85" s="39">
        <f t="shared" si="33"/>
        <v>95</v>
      </c>
      <c r="U85" s="40">
        <f t="shared" si="34"/>
        <v>9.499999999999998</v>
      </c>
      <c r="V85" s="80">
        <f t="shared" si="40"/>
        <v>24.999999999999993</v>
      </c>
    </row>
    <row r="86" spans="1:22" ht="16.5" customHeight="1">
      <c r="A86" s="28">
        <v>83</v>
      </c>
      <c r="B86" s="41" t="s">
        <v>82</v>
      </c>
      <c r="C86" s="30">
        <v>287</v>
      </c>
      <c r="D86" s="31">
        <v>133</v>
      </c>
      <c r="E86" s="4">
        <f t="shared" si="22"/>
        <v>46.34146341463415</v>
      </c>
      <c r="F86" s="32">
        <v>68.42</v>
      </c>
      <c r="G86" s="33">
        <f t="shared" si="23"/>
        <v>90.9986</v>
      </c>
      <c r="H86" s="60">
        <f t="shared" si="36"/>
        <v>31.70682926829268</v>
      </c>
      <c r="I86" s="34">
        <v>151</v>
      </c>
      <c r="J86" s="84">
        <v>84</v>
      </c>
      <c r="K86" s="35">
        <f t="shared" si="27"/>
        <v>235</v>
      </c>
      <c r="L86" s="64">
        <v>28</v>
      </c>
      <c r="M86" s="1">
        <v>10</v>
      </c>
      <c r="N86" s="87">
        <f t="shared" si="28"/>
        <v>38</v>
      </c>
      <c r="O86" s="67">
        <f t="shared" si="37"/>
        <v>18.543046357615893</v>
      </c>
      <c r="P86" s="72">
        <f t="shared" si="38"/>
        <v>11.904761904761903</v>
      </c>
      <c r="Q86" s="77">
        <f t="shared" si="39"/>
        <v>16.170212765957448</v>
      </c>
      <c r="R86" s="37">
        <v>71.42</v>
      </c>
      <c r="S86" s="38">
        <v>80</v>
      </c>
      <c r="T86" s="39">
        <f t="shared" si="33"/>
        <v>75.71000000000001</v>
      </c>
      <c r="U86" s="40">
        <f t="shared" si="34"/>
        <v>28.769800000000007</v>
      </c>
      <c r="V86" s="80">
        <f t="shared" si="40"/>
        <v>12.242468085106387</v>
      </c>
    </row>
    <row r="87" spans="1:22" ht="16.5" customHeight="1">
      <c r="A87" s="28">
        <v>84</v>
      </c>
      <c r="B87" s="41" t="s">
        <v>83</v>
      </c>
      <c r="C87" s="30">
        <v>124</v>
      </c>
      <c r="D87" s="31">
        <v>75</v>
      </c>
      <c r="E87" s="4">
        <f aca="true" t="shared" si="41" ref="E87:E113">D87/C87*100</f>
        <v>60.483870967741936</v>
      </c>
      <c r="F87" s="32">
        <v>69.2</v>
      </c>
      <c r="G87" s="33">
        <f t="shared" si="23"/>
        <v>51.9</v>
      </c>
      <c r="H87" s="60">
        <f t="shared" si="36"/>
        <v>41.854838709677416</v>
      </c>
      <c r="I87" s="34">
        <v>73</v>
      </c>
      <c r="J87" s="84">
        <v>51</v>
      </c>
      <c r="K87" s="35">
        <f t="shared" si="27"/>
        <v>124</v>
      </c>
      <c r="L87" s="64">
        <v>27</v>
      </c>
      <c r="M87" s="1">
        <v>10</v>
      </c>
      <c r="N87" s="87">
        <f t="shared" si="28"/>
        <v>37</v>
      </c>
      <c r="O87" s="67">
        <f t="shared" si="37"/>
        <v>36.986301369863014</v>
      </c>
      <c r="P87" s="72">
        <f t="shared" si="38"/>
        <v>19.607843137254903</v>
      </c>
      <c r="Q87" s="77">
        <f t="shared" si="39"/>
        <v>29.838709677419356</v>
      </c>
      <c r="R87" s="37">
        <v>78.88</v>
      </c>
      <c r="S87" s="38">
        <v>90</v>
      </c>
      <c r="T87" s="39">
        <f t="shared" si="33"/>
        <v>84.44</v>
      </c>
      <c r="U87" s="40">
        <f t="shared" si="34"/>
        <v>31.2428</v>
      </c>
      <c r="V87" s="80">
        <f t="shared" si="40"/>
        <v>25.195806451612903</v>
      </c>
    </row>
    <row r="88" spans="1:22" ht="16.5" customHeight="1">
      <c r="A88" s="28">
        <v>85</v>
      </c>
      <c r="B88" s="41" t="s">
        <v>84</v>
      </c>
      <c r="C88" s="30">
        <v>226</v>
      </c>
      <c r="D88" s="31">
        <v>103</v>
      </c>
      <c r="E88" s="4">
        <f t="shared" si="41"/>
        <v>45.57522123893805</v>
      </c>
      <c r="F88" s="32">
        <v>65.04</v>
      </c>
      <c r="G88" s="33">
        <f t="shared" si="23"/>
        <v>66.9912</v>
      </c>
      <c r="H88" s="60">
        <f t="shared" si="36"/>
        <v>29.642123893805312</v>
      </c>
      <c r="I88" s="34">
        <v>136</v>
      </c>
      <c r="J88" s="84">
        <v>84</v>
      </c>
      <c r="K88" s="35">
        <f t="shared" si="27"/>
        <v>220</v>
      </c>
      <c r="L88" s="64">
        <v>37</v>
      </c>
      <c r="M88" s="1">
        <v>16</v>
      </c>
      <c r="N88" s="87">
        <f t="shared" si="28"/>
        <v>53</v>
      </c>
      <c r="O88" s="67">
        <f t="shared" si="37"/>
        <v>27.205882352941174</v>
      </c>
      <c r="P88" s="72">
        <f t="shared" si="38"/>
        <v>19.047619047619047</v>
      </c>
      <c r="Q88" s="77">
        <f t="shared" si="39"/>
        <v>24.09090909090909</v>
      </c>
      <c r="R88" s="37">
        <v>56.75</v>
      </c>
      <c r="S88" s="38">
        <v>75</v>
      </c>
      <c r="T88" s="39">
        <f t="shared" si="33"/>
        <v>65.875</v>
      </c>
      <c r="U88" s="40">
        <f t="shared" si="34"/>
        <v>34.91375</v>
      </c>
      <c r="V88" s="80">
        <f t="shared" si="40"/>
        <v>15.869886363636363</v>
      </c>
    </row>
    <row r="89" spans="1:22" ht="16.5" customHeight="1">
      <c r="A89" s="28">
        <v>86</v>
      </c>
      <c r="B89" s="41" t="s">
        <v>85</v>
      </c>
      <c r="C89" s="30">
        <v>156</v>
      </c>
      <c r="D89" s="31">
        <v>84</v>
      </c>
      <c r="E89" s="4">
        <f t="shared" si="41"/>
        <v>53.84615384615385</v>
      </c>
      <c r="F89" s="32">
        <v>91.66</v>
      </c>
      <c r="G89" s="33">
        <f t="shared" si="23"/>
        <v>76.9944</v>
      </c>
      <c r="H89" s="60">
        <f t="shared" si="36"/>
        <v>49.355384615384615</v>
      </c>
      <c r="I89" s="34">
        <v>115</v>
      </c>
      <c r="J89" s="84">
        <v>105</v>
      </c>
      <c r="K89" s="35">
        <f t="shared" si="27"/>
        <v>220</v>
      </c>
      <c r="L89" s="64">
        <v>31</v>
      </c>
      <c r="M89" s="1">
        <v>16</v>
      </c>
      <c r="N89" s="87">
        <f t="shared" si="28"/>
        <v>47</v>
      </c>
      <c r="O89" s="67">
        <f t="shared" si="37"/>
        <v>26.956521739130434</v>
      </c>
      <c r="P89" s="72">
        <f t="shared" si="38"/>
        <v>15.238095238095239</v>
      </c>
      <c r="Q89" s="77">
        <f t="shared" si="39"/>
        <v>21.363636363636363</v>
      </c>
      <c r="R89" s="37">
        <v>64.51</v>
      </c>
      <c r="S89" s="38">
        <v>50</v>
      </c>
      <c r="T89" s="39">
        <f t="shared" si="33"/>
        <v>57.255</v>
      </c>
      <c r="U89" s="40">
        <f t="shared" si="34"/>
        <v>26.90985</v>
      </c>
      <c r="V89" s="80">
        <f t="shared" si="40"/>
        <v>12.23175</v>
      </c>
    </row>
    <row r="90" spans="1:22" ht="16.5" customHeight="1">
      <c r="A90" s="28">
        <v>87</v>
      </c>
      <c r="B90" s="41" t="s">
        <v>86</v>
      </c>
      <c r="C90" s="30">
        <v>156</v>
      </c>
      <c r="D90" s="31">
        <v>109</v>
      </c>
      <c r="E90" s="4">
        <f t="shared" si="41"/>
        <v>69.87179487179486</v>
      </c>
      <c r="F90" s="32">
        <v>64.22</v>
      </c>
      <c r="G90" s="33">
        <f t="shared" si="23"/>
        <v>69.9998</v>
      </c>
      <c r="H90" s="60">
        <f t="shared" si="36"/>
        <v>44.87166666666666</v>
      </c>
      <c r="I90" s="34">
        <v>55</v>
      </c>
      <c r="J90" s="84">
        <v>37</v>
      </c>
      <c r="K90" s="35">
        <f t="shared" si="27"/>
        <v>92</v>
      </c>
      <c r="L90" s="64">
        <v>23</v>
      </c>
      <c r="M90" s="1">
        <v>19</v>
      </c>
      <c r="N90" s="87">
        <f t="shared" si="28"/>
        <v>42</v>
      </c>
      <c r="O90" s="67">
        <f t="shared" si="37"/>
        <v>41.81818181818181</v>
      </c>
      <c r="P90" s="72">
        <f t="shared" si="38"/>
        <v>51.35135135135135</v>
      </c>
      <c r="Q90" s="77">
        <f t="shared" si="39"/>
        <v>45.65217391304348</v>
      </c>
      <c r="R90" s="37">
        <v>30.43</v>
      </c>
      <c r="S90" s="38">
        <v>36.84</v>
      </c>
      <c r="T90" s="39">
        <f t="shared" si="33"/>
        <v>33.635000000000005</v>
      </c>
      <c r="U90" s="40">
        <f t="shared" si="34"/>
        <v>14.126700000000003</v>
      </c>
      <c r="V90" s="80">
        <f t="shared" si="40"/>
        <v>15.355108695652179</v>
      </c>
    </row>
    <row r="91" spans="1:22" ht="16.5" customHeight="1">
      <c r="A91" s="28">
        <v>88</v>
      </c>
      <c r="B91" s="41" t="s">
        <v>87</v>
      </c>
      <c r="C91" s="30">
        <v>162</v>
      </c>
      <c r="D91" s="31">
        <v>99</v>
      </c>
      <c r="E91" s="4">
        <f t="shared" si="41"/>
        <v>61.111111111111114</v>
      </c>
      <c r="F91" s="32">
        <v>83.83</v>
      </c>
      <c r="G91" s="33">
        <f aca="true" t="shared" si="42" ref="G91:G122">C91*E91*F91/10000</f>
        <v>82.9917</v>
      </c>
      <c r="H91" s="60">
        <f t="shared" si="36"/>
        <v>51.22944444444444</v>
      </c>
      <c r="I91" s="34">
        <v>104</v>
      </c>
      <c r="J91" s="84">
        <v>84</v>
      </c>
      <c r="K91" s="35">
        <f t="shared" si="27"/>
        <v>188</v>
      </c>
      <c r="L91" s="64">
        <v>44</v>
      </c>
      <c r="M91" s="1">
        <v>14</v>
      </c>
      <c r="N91" s="87">
        <f t="shared" si="28"/>
        <v>58</v>
      </c>
      <c r="O91" s="67">
        <f t="shared" si="37"/>
        <v>42.30769230769231</v>
      </c>
      <c r="P91" s="72">
        <f t="shared" si="38"/>
        <v>16.666666666666664</v>
      </c>
      <c r="Q91" s="77">
        <f t="shared" si="39"/>
        <v>30.851063829787233</v>
      </c>
      <c r="R91" s="37">
        <v>56.18</v>
      </c>
      <c r="S91" s="38">
        <v>71.5</v>
      </c>
      <c r="T91" s="39">
        <f t="shared" si="33"/>
        <v>63.84</v>
      </c>
      <c r="U91" s="40">
        <f t="shared" si="34"/>
        <v>37.0272</v>
      </c>
      <c r="V91" s="80">
        <f t="shared" si="40"/>
        <v>19.69531914893617</v>
      </c>
    </row>
    <row r="92" spans="1:22" ht="16.5" customHeight="1">
      <c r="A92" s="28">
        <v>89</v>
      </c>
      <c r="B92" s="41" t="s">
        <v>88</v>
      </c>
      <c r="C92" s="30">
        <v>294</v>
      </c>
      <c r="D92" s="31">
        <v>123</v>
      </c>
      <c r="E92" s="4">
        <f t="shared" si="41"/>
        <v>41.83673469387755</v>
      </c>
      <c r="F92" s="32">
        <v>64.2</v>
      </c>
      <c r="G92" s="33">
        <f t="shared" si="42"/>
        <v>78.966</v>
      </c>
      <c r="H92" s="60">
        <f t="shared" si="36"/>
        <v>26.859183673469385</v>
      </c>
      <c r="I92" s="34">
        <v>205</v>
      </c>
      <c r="J92" s="84">
        <v>147</v>
      </c>
      <c r="K92" s="35">
        <f t="shared" si="27"/>
        <v>352</v>
      </c>
      <c r="L92" s="64">
        <v>28</v>
      </c>
      <c r="M92" s="1">
        <v>15</v>
      </c>
      <c r="N92" s="87">
        <f t="shared" si="28"/>
        <v>43</v>
      </c>
      <c r="O92" s="67">
        <f t="shared" si="37"/>
        <v>13.658536585365855</v>
      </c>
      <c r="P92" s="72">
        <f t="shared" si="38"/>
        <v>10.204081632653061</v>
      </c>
      <c r="Q92" s="77">
        <f t="shared" si="39"/>
        <v>12.215909090909092</v>
      </c>
      <c r="R92" s="37">
        <v>60.7</v>
      </c>
      <c r="S92" s="38">
        <v>80</v>
      </c>
      <c r="T92" s="39">
        <f t="shared" si="33"/>
        <v>70.35</v>
      </c>
      <c r="U92" s="40">
        <f t="shared" si="34"/>
        <v>30.2505</v>
      </c>
      <c r="V92" s="80">
        <f t="shared" si="40"/>
        <v>8.593892045454545</v>
      </c>
    </row>
    <row r="93" spans="1:22" ht="16.5" customHeight="1">
      <c r="A93" s="28">
        <v>90</v>
      </c>
      <c r="B93" s="41" t="s">
        <v>89</v>
      </c>
      <c r="C93" s="30">
        <v>218</v>
      </c>
      <c r="D93" s="31">
        <v>126</v>
      </c>
      <c r="E93" s="4">
        <f t="shared" si="41"/>
        <v>57.798165137614674</v>
      </c>
      <c r="F93" s="32">
        <v>69.04</v>
      </c>
      <c r="G93" s="33">
        <f t="shared" si="42"/>
        <v>86.9904</v>
      </c>
      <c r="H93" s="60">
        <f t="shared" si="36"/>
        <v>39.90385321100917</v>
      </c>
      <c r="I93" s="34">
        <v>113</v>
      </c>
      <c r="J93" s="84">
        <v>79</v>
      </c>
      <c r="K93" s="35">
        <f t="shared" si="27"/>
        <v>192</v>
      </c>
      <c r="L93" s="64">
        <v>40</v>
      </c>
      <c r="M93" s="1">
        <v>3</v>
      </c>
      <c r="N93" s="87">
        <f t="shared" si="28"/>
        <v>43</v>
      </c>
      <c r="O93" s="67">
        <f t="shared" si="37"/>
        <v>35.39823008849557</v>
      </c>
      <c r="P93" s="72">
        <f t="shared" si="38"/>
        <v>3.79746835443038</v>
      </c>
      <c r="Q93" s="77">
        <f t="shared" si="39"/>
        <v>22.395833333333336</v>
      </c>
      <c r="R93" s="37">
        <v>52.5</v>
      </c>
      <c r="S93" s="38">
        <v>100</v>
      </c>
      <c r="T93" s="39">
        <f t="shared" si="33"/>
        <v>76.25</v>
      </c>
      <c r="U93" s="40">
        <f t="shared" si="34"/>
        <v>32.7875</v>
      </c>
      <c r="V93" s="80">
        <f t="shared" si="40"/>
        <v>17.076822916666668</v>
      </c>
    </row>
    <row r="94" spans="1:22" ht="16.5" customHeight="1">
      <c r="A94" s="28">
        <v>91</v>
      </c>
      <c r="B94" s="41" t="s">
        <v>90</v>
      </c>
      <c r="C94" s="30">
        <v>28</v>
      </c>
      <c r="D94" s="31">
        <v>18</v>
      </c>
      <c r="E94" s="4">
        <f t="shared" si="41"/>
        <v>64.28571428571429</v>
      </c>
      <c r="F94" s="32">
        <v>88.88</v>
      </c>
      <c r="G94" s="33">
        <f t="shared" si="42"/>
        <v>15.9984</v>
      </c>
      <c r="H94" s="60">
        <f t="shared" si="36"/>
        <v>57.137142857142855</v>
      </c>
      <c r="I94" s="34">
        <v>8</v>
      </c>
      <c r="J94" s="84">
        <v>5</v>
      </c>
      <c r="K94" s="35">
        <f t="shared" si="27"/>
        <v>13</v>
      </c>
      <c r="L94" s="64">
        <v>2</v>
      </c>
      <c r="M94" s="1">
        <v>1</v>
      </c>
      <c r="N94" s="87">
        <f t="shared" si="28"/>
        <v>3</v>
      </c>
      <c r="O94" s="67">
        <f>L94/I40*100</f>
        <v>2.380952380952381</v>
      </c>
      <c r="P94" s="72">
        <f aca="true" t="shared" si="43" ref="P94:P105">M94/J94*100</f>
        <v>20</v>
      </c>
      <c r="Q94" s="77">
        <f aca="true" t="shared" si="44" ref="Q94:Q105">N94/K94*100</f>
        <v>23.076923076923077</v>
      </c>
      <c r="R94" s="37">
        <v>90</v>
      </c>
      <c r="S94" s="38">
        <v>100</v>
      </c>
      <c r="T94" s="39">
        <f t="shared" si="33"/>
        <v>95</v>
      </c>
      <c r="U94" s="40">
        <f t="shared" si="34"/>
        <v>2.85</v>
      </c>
      <c r="V94" s="80">
        <f t="shared" si="40"/>
        <v>21.923076923076923</v>
      </c>
    </row>
    <row r="95" spans="1:22" ht="16.5" customHeight="1">
      <c r="A95" s="28">
        <v>92</v>
      </c>
      <c r="B95" s="41" t="s">
        <v>91</v>
      </c>
      <c r="C95" s="30">
        <v>168</v>
      </c>
      <c r="D95" s="31">
        <v>84</v>
      </c>
      <c r="E95" s="4">
        <f t="shared" si="41"/>
        <v>50</v>
      </c>
      <c r="F95" s="32">
        <v>77.38</v>
      </c>
      <c r="G95" s="33">
        <f t="shared" si="42"/>
        <v>64.9992</v>
      </c>
      <c r="H95" s="60">
        <f t="shared" si="36"/>
        <v>38.690000000000005</v>
      </c>
      <c r="I95" s="34">
        <v>102</v>
      </c>
      <c r="J95" s="84">
        <v>70</v>
      </c>
      <c r="K95" s="35">
        <f t="shared" si="27"/>
        <v>172</v>
      </c>
      <c r="L95" s="64">
        <v>30</v>
      </c>
      <c r="M95" s="1">
        <v>12</v>
      </c>
      <c r="N95" s="87">
        <f t="shared" si="28"/>
        <v>42</v>
      </c>
      <c r="O95" s="67">
        <f aca="true" t="shared" si="45" ref="O95:O113">L95/I95*100</f>
        <v>29.411764705882355</v>
      </c>
      <c r="P95" s="72">
        <f t="shared" si="43"/>
        <v>17.142857142857142</v>
      </c>
      <c r="Q95" s="77">
        <f t="shared" si="44"/>
        <v>24.418604651162788</v>
      </c>
      <c r="R95" s="37">
        <v>70</v>
      </c>
      <c r="S95" s="38">
        <v>16.66</v>
      </c>
      <c r="T95" s="39">
        <f t="shared" si="33"/>
        <v>43.33</v>
      </c>
      <c r="U95" s="40">
        <f t="shared" si="34"/>
        <v>18.198599999999995</v>
      </c>
      <c r="V95" s="80">
        <f t="shared" si="40"/>
        <v>10.580581395348835</v>
      </c>
    </row>
    <row r="96" spans="1:22" ht="16.5" customHeight="1">
      <c r="A96" s="28">
        <v>93</v>
      </c>
      <c r="B96" s="41" t="s">
        <v>92</v>
      </c>
      <c r="C96" s="30">
        <v>396</v>
      </c>
      <c r="D96" s="31">
        <v>102</v>
      </c>
      <c r="E96" s="4">
        <f t="shared" si="41"/>
        <v>25.757575757575758</v>
      </c>
      <c r="F96" s="32">
        <v>55.88</v>
      </c>
      <c r="G96" s="33">
        <f t="shared" si="42"/>
        <v>56.9976</v>
      </c>
      <c r="H96" s="60">
        <f t="shared" si="36"/>
        <v>14.393333333333333</v>
      </c>
      <c r="I96" s="34">
        <v>120</v>
      </c>
      <c r="J96" s="84">
        <v>85</v>
      </c>
      <c r="K96" s="35">
        <f t="shared" si="27"/>
        <v>205</v>
      </c>
      <c r="L96" s="64">
        <v>23</v>
      </c>
      <c r="M96" s="1">
        <v>5</v>
      </c>
      <c r="N96" s="87">
        <f t="shared" si="28"/>
        <v>28</v>
      </c>
      <c r="O96" s="67">
        <f t="shared" si="45"/>
        <v>19.166666666666668</v>
      </c>
      <c r="P96" s="72">
        <f t="shared" si="43"/>
        <v>5.88235294117647</v>
      </c>
      <c r="Q96" s="77">
        <f t="shared" si="44"/>
        <v>13.658536585365855</v>
      </c>
      <c r="R96" s="37">
        <v>52.17</v>
      </c>
      <c r="S96" s="38">
        <v>80</v>
      </c>
      <c r="T96" s="39">
        <f t="shared" si="33"/>
        <v>66.08500000000001</v>
      </c>
      <c r="U96" s="40">
        <f t="shared" si="34"/>
        <v>18.503800000000005</v>
      </c>
      <c r="V96" s="80">
        <f t="shared" si="40"/>
        <v>9.026243902439028</v>
      </c>
    </row>
    <row r="97" spans="1:22" ht="16.5" customHeight="1">
      <c r="A97" s="28">
        <v>94</v>
      </c>
      <c r="B97" s="41" t="s">
        <v>93</v>
      </c>
      <c r="C97" s="30">
        <v>429</v>
      </c>
      <c r="D97" s="31">
        <v>171</v>
      </c>
      <c r="E97" s="4">
        <f t="shared" si="41"/>
        <v>39.86013986013986</v>
      </c>
      <c r="F97" s="32">
        <v>81.87</v>
      </c>
      <c r="G97" s="33">
        <f t="shared" si="42"/>
        <v>139.9977</v>
      </c>
      <c r="H97" s="60">
        <f t="shared" si="36"/>
        <v>32.63349650349651</v>
      </c>
      <c r="I97" s="34">
        <v>184</v>
      </c>
      <c r="J97" s="84">
        <v>134</v>
      </c>
      <c r="K97" s="35">
        <f t="shared" si="27"/>
        <v>318</v>
      </c>
      <c r="L97" s="64">
        <v>39</v>
      </c>
      <c r="M97" s="1">
        <v>13</v>
      </c>
      <c r="N97" s="87">
        <f t="shared" si="28"/>
        <v>52</v>
      </c>
      <c r="O97" s="67">
        <f t="shared" si="45"/>
        <v>21.195652173913043</v>
      </c>
      <c r="P97" s="72">
        <f t="shared" si="43"/>
        <v>9.701492537313433</v>
      </c>
      <c r="Q97" s="77">
        <f t="shared" si="44"/>
        <v>16.352201257861633</v>
      </c>
      <c r="R97" s="37">
        <v>58.97</v>
      </c>
      <c r="S97" s="38">
        <v>100</v>
      </c>
      <c r="T97" s="39">
        <f t="shared" si="33"/>
        <v>79.485</v>
      </c>
      <c r="U97" s="40">
        <f t="shared" si="34"/>
        <v>41.33219999999999</v>
      </c>
      <c r="V97" s="80">
        <f t="shared" si="40"/>
        <v>12.99754716981132</v>
      </c>
    </row>
    <row r="98" spans="1:22" ht="16.5" customHeight="1">
      <c r="A98" s="28">
        <v>95</v>
      </c>
      <c r="B98" s="41" t="s">
        <v>94</v>
      </c>
      <c r="C98" s="30">
        <v>241</v>
      </c>
      <c r="D98" s="31">
        <v>117</v>
      </c>
      <c r="E98" s="4">
        <f t="shared" si="41"/>
        <v>48.54771784232365</v>
      </c>
      <c r="F98" s="32">
        <v>76.92</v>
      </c>
      <c r="G98" s="33">
        <f t="shared" si="42"/>
        <v>89.9964</v>
      </c>
      <c r="H98" s="60">
        <f t="shared" si="36"/>
        <v>37.34290456431535</v>
      </c>
      <c r="I98" s="34">
        <v>138</v>
      </c>
      <c r="J98" s="84">
        <v>112</v>
      </c>
      <c r="K98" s="35">
        <f t="shared" si="27"/>
        <v>250</v>
      </c>
      <c r="L98" s="64">
        <v>49</v>
      </c>
      <c r="M98" s="1">
        <v>18</v>
      </c>
      <c r="N98" s="87">
        <f t="shared" si="28"/>
        <v>67</v>
      </c>
      <c r="O98" s="67">
        <f t="shared" si="45"/>
        <v>35.507246376811594</v>
      </c>
      <c r="P98" s="72">
        <f t="shared" si="43"/>
        <v>16.071428571428573</v>
      </c>
      <c r="Q98" s="77">
        <f t="shared" si="44"/>
        <v>26.8</v>
      </c>
      <c r="R98" s="37">
        <v>85.71</v>
      </c>
      <c r="S98" s="38">
        <v>72.22</v>
      </c>
      <c r="T98" s="39">
        <f t="shared" si="33"/>
        <v>78.965</v>
      </c>
      <c r="U98" s="40">
        <f t="shared" si="34"/>
        <v>52.90655</v>
      </c>
      <c r="V98" s="80">
        <f t="shared" si="40"/>
        <v>21.16262</v>
      </c>
    </row>
    <row r="99" spans="1:22" ht="16.5" customHeight="1">
      <c r="A99" s="28">
        <v>96</v>
      </c>
      <c r="B99" s="41" t="s">
        <v>95</v>
      </c>
      <c r="C99" s="30">
        <v>239</v>
      </c>
      <c r="D99" s="31">
        <v>71</v>
      </c>
      <c r="E99" s="4">
        <f t="shared" si="41"/>
        <v>29.707112970711297</v>
      </c>
      <c r="F99" s="32"/>
      <c r="G99" s="33">
        <f t="shared" si="42"/>
        <v>0</v>
      </c>
      <c r="H99" s="60"/>
      <c r="I99" s="34">
        <v>124</v>
      </c>
      <c r="J99" s="84">
        <v>89</v>
      </c>
      <c r="K99" s="35">
        <f t="shared" si="27"/>
        <v>213</v>
      </c>
      <c r="L99" s="64">
        <v>36</v>
      </c>
      <c r="M99" s="1">
        <v>14</v>
      </c>
      <c r="N99" s="87">
        <f t="shared" si="28"/>
        <v>50</v>
      </c>
      <c r="O99" s="67">
        <f t="shared" si="45"/>
        <v>29.03225806451613</v>
      </c>
      <c r="P99" s="72">
        <f t="shared" si="43"/>
        <v>15.730337078651685</v>
      </c>
      <c r="Q99" s="77">
        <f t="shared" si="44"/>
        <v>23.474178403755868</v>
      </c>
      <c r="R99" s="37"/>
      <c r="S99" s="38"/>
      <c r="T99" s="39"/>
      <c r="U99" s="40">
        <f t="shared" si="34"/>
        <v>0</v>
      </c>
      <c r="V99" s="80">
        <f t="shared" si="40"/>
        <v>0</v>
      </c>
    </row>
    <row r="100" spans="1:22" ht="16.5" customHeight="1">
      <c r="A100" s="28">
        <v>97</v>
      </c>
      <c r="B100" s="41" t="s">
        <v>96</v>
      </c>
      <c r="C100" s="30">
        <v>103</v>
      </c>
      <c r="D100" s="31">
        <v>54</v>
      </c>
      <c r="E100" s="4">
        <f t="shared" si="41"/>
        <v>52.42718446601942</v>
      </c>
      <c r="F100" s="32">
        <v>83.33</v>
      </c>
      <c r="G100" s="33">
        <f t="shared" si="42"/>
        <v>44.9982</v>
      </c>
      <c r="H100" s="60">
        <f aca="true" t="shared" si="46" ref="H100:H105">G100/C100*100</f>
        <v>43.687572815533976</v>
      </c>
      <c r="I100" s="34">
        <v>62</v>
      </c>
      <c r="J100" s="84">
        <v>46</v>
      </c>
      <c r="K100" s="35">
        <f aca="true" t="shared" si="47" ref="K100:K113">SUM(I100:J100)</f>
        <v>108</v>
      </c>
      <c r="L100" s="64">
        <v>11</v>
      </c>
      <c r="M100" s="1">
        <v>4</v>
      </c>
      <c r="N100" s="87">
        <f aca="true" t="shared" si="48" ref="N100:N113">SUM(L100:M100)</f>
        <v>15</v>
      </c>
      <c r="O100" s="67">
        <f t="shared" si="45"/>
        <v>17.741935483870968</v>
      </c>
      <c r="P100" s="72">
        <f t="shared" si="43"/>
        <v>8.695652173913043</v>
      </c>
      <c r="Q100" s="77">
        <f t="shared" si="44"/>
        <v>13.88888888888889</v>
      </c>
      <c r="R100" s="37">
        <v>63.63</v>
      </c>
      <c r="S100" s="38">
        <v>100</v>
      </c>
      <c r="T100" s="39">
        <f aca="true" t="shared" si="49" ref="T100:T105">AVERAGE(R100:S100)</f>
        <v>81.815</v>
      </c>
      <c r="U100" s="40">
        <f t="shared" si="34"/>
        <v>12.27225</v>
      </c>
      <c r="V100" s="80">
        <f t="shared" si="40"/>
        <v>11.363194444444444</v>
      </c>
    </row>
    <row r="101" spans="1:22" ht="16.5" customHeight="1">
      <c r="A101" s="28">
        <v>98</v>
      </c>
      <c r="B101" s="41" t="s">
        <v>97</v>
      </c>
      <c r="C101" s="30">
        <v>42</v>
      </c>
      <c r="D101" s="31">
        <v>31</v>
      </c>
      <c r="E101" s="4">
        <f t="shared" si="41"/>
        <v>73.80952380952381</v>
      </c>
      <c r="F101" s="32">
        <v>90.32</v>
      </c>
      <c r="G101" s="33">
        <f t="shared" si="42"/>
        <v>27.9992</v>
      </c>
      <c r="H101" s="60">
        <f t="shared" si="46"/>
        <v>66.6647619047619</v>
      </c>
      <c r="I101" s="34">
        <v>30</v>
      </c>
      <c r="J101" s="84">
        <v>18</v>
      </c>
      <c r="K101" s="35">
        <f t="shared" si="47"/>
        <v>48</v>
      </c>
      <c r="L101" s="64">
        <v>9</v>
      </c>
      <c r="M101" s="1">
        <v>1</v>
      </c>
      <c r="N101" s="87">
        <f t="shared" si="48"/>
        <v>10</v>
      </c>
      <c r="O101" s="67">
        <f t="shared" si="45"/>
        <v>30</v>
      </c>
      <c r="P101" s="72">
        <f t="shared" si="43"/>
        <v>5.555555555555555</v>
      </c>
      <c r="Q101" s="77">
        <f t="shared" si="44"/>
        <v>20.833333333333336</v>
      </c>
      <c r="R101" s="37">
        <v>77.77</v>
      </c>
      <c r="S101" s="38">
        <v>100</v>
      </c>
      <c r="T101" s="39">
        <f t="shared" si="49"/>
        <v>88.88499999999999</v>
      </c>
      <c r="U101" s="40">
        <f t="shared" si="34"/>
        <v>8.8885</v>
      </c>
      <c r="V101" s="80">
        <f t="shared" si="40"/>
        <v>18.517708333333335</v>
      </c>
    </row>
    <row r="102" spans="1:22" ht="16.5" customHeight="1">
      <c r="A102" s="28">
        <v>99</v>
      </c>
      <c r="B102" s="41" t="s">
        <v>98</v>
      </c>
      <c r="C102" s="30">
        <v>246</v>
      </c>
      <c r="D102" s="31">
        <v>117</v>
      </c>
      <c r="E102" s="4">
        <f t="shared" si="41"/>
        <v>47.5609756097561</v>
      </c>
      <c r="F102" s="32">
        <v>65.12</v>
      </c>
      <c r="G102" s="33">
        <f t="shared" si="42"/>
        <v>76.1904</v>
      </c>
      <c r="H102" s="60">
        <f t="shared" si="46"/>
        <v>30.97170731707317</v>
      </c>
      <c r="I102" s="34">
        <v>160</v>
      </c>
      <c r="J102" s="84">
        <v>92</v>
      </c>
      <c r="K102" s="35">
        <f t="shared" si="47"/>
        <v>252</v>
      </c>
      <c r="L102" s="64">
        <v>45</v>
      </c>
      <c r="M102" s="1">
        <v>20</v>
      </c>
      <c r="N102" s="87">
        <f t="shared" si="48"/>
        <v>65</v>
      </c>
      <c r="O102" s="67">
        <f t="shared" si="45"/>
        <v>28.125</v>
      </c>
      <c r="P102" s="72">
        <f t="shared" si="43"/>
        <v>21.73913043478261</v>
      </c>
      <c r="Q102" s="77">
        <f t="shared" si="44"/>
        <v>25.793650793650798</v>
      </c>
      <c r="R102" s="37">
        <v>54.34</v>
      </c>
      <c r="S102" s="38">
        <v>80</v>
      </c>
      <c r="T102" s="39">
        <f t="shared" si="49"/>
        <v>67.17</v>
      </c>
      <c r="U102" s="40">
        <f t="shared" si="34"/>
        <v>43.660500000000006</v>
      </c>
      <c r="V102" s="80">
        <f t="shared" si="40"/>
        <v>17.32559523809524</v>
      </c>
    </row>
    <row r="103" spans="1:22" ht="16.5" customHeight="1">
      <c r="A103" s="28">
        <v>100</v>
      </c>
      <c r="B103" s="41" t="s">
        <v>99</v>
      </c>
      <c r="C103" s="30">
        <v>187</v>
      </c>
      <c r="D103" s="31">
        <v>137</v>
      </c>
      <c r="E103" s="4">
        <f t="shared" si="41"/>
        <v>73.2620320855615</v>
      </c>
      <c r="F103" s="32">
        <v>68.31</v>
      </c>
      <c r="G103" s="33">
        <f t="shared" si="42"/>
        <v>93.5847</v>
      </c>
      <c r="H103" s="60">
        <f t="shared" si="46"/>
        <v>50.04529411764705</v>
      </c>
      <c r="I103" s="34">
        <v>150</v>
      </c>
      <c r="J103" s="84">
        <v>134</v>
      </c>
      <c r="K103" s="35">
        <f t="shared" si="47"/>
        <v>284</v>
      </c>
      <c r="L103" s="64">
        <v>42</v>
      </c>
      <c r="M103" s="1">
        <v>11</v>
      </c>
      <c r="N103" s="87">
        <f t="shared" si="48"/>
        <v>53</v>
      </c>
      <c r="O103" s="67">
        <f t="shared" si="45"/>
        <v>28.000000000000004</v>
      </c>
      <c r="P103" s="72">
        <f t="shared" si="43"/>
        <v>8.208955223880597</v>
      </c>
      <c r="Q103" s="77">
        <f t="shared" si="44"/>
        <v>18.661971830985916</v>
      </c>
      <c r="R103" s="37">
        <v>59.66</v>
      </c>
      <c r="S103" s="38">
        <v>48</v>
      </c>
      <c r="T103" s="39">
        <f t="shared" si="49"/>
        <v>53.83</v>
      </c>
      <c r="U103" s="40">
        <f t="shared" si="34"/>
        <v>28.5299</v>
      </c>
      <c r="V103" s="80">
        <f t="shared" si="40"/>
        <v>10.04573943661972</v>
      </c>
    </row>
    <row r="104" spans="1:22" ht="16.5" customHeight="1">
      <c r="A104" s="28">
        <v>101</v>
      </c>
      <c r="B104" s="41" t="s">
        <v>100</v>
      </c>
      <c r="C104" s="30">
        <v>117</v>
      </c>
      <c r="D104" s="31">
        <v>82</v>
      </c>
      <c r="E104" s="4">
        <f t="shared" si="41"/>
        <v>70.08547008547008</v>
      </c>
      <c r="F104" s="32">
        <v>81.7</v>
      </c>
      <c r="G104" s="33">
        <f t="shared" si="42"/>
        <v>66.994</v>
      </c>
      <c r="H104" s="60">
        <f t="shared" si="46"/>
        <v>57.25982905982906</v>
      </c>
      <c r="I104" s="34">
        <v>55</v>
      </c>
      <c r="J104" s="84">
        <v>18</v>
      </c>
      <c r="K104" s="35">
        <f t="shared" si="47"/>
        <v>73</v>
      </c>
      <c r="L104" s="64">
        <v>31</v>
      </c>
      <c r="M104" s="1">
        <v>7</v>
      </c>
      <c r="N104" s="87">
        <f t="shared" si="48"/>
        <v>38</v>
      </c>
      <c r="O104" s="67">
        <f t="shared" si="45"/>
        <v>56.36363636363636</v>
      </c>
      <c r="P104" s="72">
        <f t="shared" si="43"/>
        <v>38.88888888888889</v>
      </c>
      <c r="Q104" s="77">
        <f t="shared" si="44"/>
        <v>52.054794520547944</v>
      </c>
      <c r="R104" s="37">
        <v>70.96</v>
      </c>
      <c r="S104" s="38">
        <v>42.85</v>
      </c>
      <c r="T104" s="39">
        <f t="shared" si="49"/>
        <v>56.905</v>
      </c>
      <c r="U104" s="40">
        <f t="shared" si="34"/>
        <v>21.6239</v>
      </c>
      <c r="V104" s="80">
        <f t="shared" si="40"/>
        <v>29.62178082191781</v>
      </c>
    </row>
    <row r="105" spans="1:22" ht="16.5" customHeight="1">
      <c r="A105" s="28">
        <v>102</v>
      </c>
      <c r="B105" s="41" t="s">
        <v>101</v>
      </c>
      <c r="C105" s="30">
        <v>160</v>
      </c>
      <c r="D105" s="31">
        <v>95</v>
      </c>
      <c r="E105" s="4">
        <f t="shared" si="41"/>
        <v>59.375</v>
      </c>
      <c r="F105" s="32">
        <v>68.3</v>
      </c>
      <c r="G105" s="33">
        <f t="shared" si="42"/>
        <v>64.885</v>
      </c>
      <c r="H105" s="60">
        <f t="shared" si="46"/>
        <v>40.553125</v>
      </c>
      <c r="I105" s="34">
        <v>157</v>
      </c>
      <c r="J105" s="84">
        <v>94</v>
      </c>
      <c r="K105" s="35">
        <f t="shared" si="47"/>
        <v>251</v>
      </c>
      <c r="L105" s="64">
        <v>58</v>
      </c>
      <c r="M105" s="1">
        <v>25</v>
      </c>
      <c r="N105" s="87">
        <f t="shared" si="48"/>
        <v>83</v>
      </c>
      <c r="O105" s="67">
        <f t="shared" si="45"/>
        <v>36.94267515923567</v>
      </c>
      <c r="P105" s="72">
        <f t="shared" si="43"/>
        <v>26.595744680851062</v>
      </c>
      <c r="Q105" s="77">
        <f t="shared" si="44"/>
        <v>33.067729083665334</v>
      </c>
      <c r="R105" s="37">
        <v>48.27</v>
      </c>
      <c r="S105" s="38">
        <v>60</v>
      </c>
      <c r="T105" s="39">
        <f t="shared" si="49"/>
        <v>54.135000000000005</v>
      </c>
      <c r="U105" s="40">
        <f t="shared" si="34"/>
        <v>44.93205</v>
      </c>
      <c r="V105" s="80">
        <f t="shared" si="40"/>
        <v>17.901215139442233</v>
      </c>
    </row>
    <row r="106" spans="1:22" ht="16.5" customHeight="1">
      <c r="A106" s="28">
        <v>103</v>
      </c>
      <c r="B106" s="41" t="s">
        <v>102</v>
      </c>
      <c r="C106" s="30">
        <v>12</v>
      </c>
      <c r="D106" s="31">
        <v>0</v>
      </c>
      <c r="E106" s="4"/>
      <c r="F106" s="32"/>
      <c r="G106" s="33">
        <f t="shared" si="42"/>
        <v>0</v>
      </c>
      <c r="H106" s="60"/>
      <c r="I106" s="34">
        <v>17</v>
      </c>
      <c r="J106" s="84"/>
      <c r="K106" s="35">
        <f t="shared" si="47"/>
        <v>17</v>
      </c>
      <c r="L106" s="64"/>
      <c r="M106" s="1"/>
      <c r="N106" s="87">
        <f t="shared" si="48"/>
        <v>0</v>
      </c>
      <c r="O106" s="67">
        <f t="shared" si="45"/>
        <v>0</v>
      </c>
      <c r="P106" s="72"/>
      <c r="Q106" s="77"/>
      <c r="R106" s="37"/>
      <c r="S106" s="38"/>
      <c r="T106" s="39"/>
      <c r="U106" s="40">
        <f t="shared" si="34"/>
        <v>0</v>
      </c>
      <c r="V106" s="80">
        <f t="shared" si="40"/>
        <v>0</v>
      </c>
    </row>
    <row r="107" spans="1:22" ht="16.5" customHeight="1">
      <c r="A107" s="28">
        <v>104</v>
      </c>
      <c r="B107" s="41" t="s">
        <v>103</v>
      </c>
      <c r="C107" s="30">
        <v>323</v>
      </c>
      <c r="D107" s="31">
        <v>251</v>
      </c>
      <c r="E107" s="4">
        <f t="shared" si="41"/>
        <v>77.70897832817337</v>
      </c>
      <c r="F107" s="32">
        <v>62.94</v>
      </c>
      <c r="G107" s="33">
        <f t="shared" si="42"/>
        <v>157.9794</v>
      </c>
      <c r="H107" s="60">
        <f>G107/C107*100</f>
        <v>48.91003095975232</v>
      </c>
      <c r="I107" s="34">
        <v>200</v>
      </c>
      <c r="J107" s="84">
        <v>122</v>
      </c>
      <c r="K107" s="35">
        <f t="shared" si="47"/>
        <v>322</v>
      </c>
      <c r="L107" s="64">
        <v>65</v>
      </c>
      <c r="M107" s="1">
        <v>44</v>
      </c>
      <c r="N107" s="87">
        <f t="shared" si="48"/>
        <v>109</v>
      </c>
      <c r="O107" s="67">
        <f t="shared" si="45"/>
        <v>32.5</v>
      </c>
      <c r="P107" s="72">
        <f aca="true" t="shared" si="50" ref="P107:Q113">M107/J107*100</f>
        <v>36.0655737704918</v>
      </c>
      <c r="Q107" s="77">
        <f t="shared" si="50"/>
        <v>33.85093167701863</v>
      </c>
      <c r="R107" s="37">
        <v>46.1</v>
      </c>
      <c r="S107" s="38">
        <v>72.7</v>
      </c>
      <c r="T107" s="39">
        <f>AVERAGE(R107:S107)</f>
        <v>59.400000000000006</v>
      </c>
      <c r="U107" s="40">
        <f t="shared" si="34"/>
        <v>64.746</v>
      </c>
      <c r="V107" s="80">
        <f t="shared" si="40"/>
        <v>20.107453416149067</v>
      </c>
    </row>
    <row r="108" spans="1:22" ht="16.5" customHeight="1">
      <c r="A108" s="28">
        <v>105</v>
      </c>
      <c r="B108" s="41" t="s">
        <v>104</v>
      </c>
      <c r="C108" s="30">
        <v>192</v>
      </c>
      <c r="D108" s="31">
        <v>126</v>
      </c>
      <c r="E108" s="4">
        <f t="shared" si="41"/>
        <v>65.625</v>
      </c>
      <c r="F108" s="32">
        <v>76.98</v>
      </c>
      <c r="G108" s="33">
        <f t="shared" si="42"/>
        <v>96.9948</v>
      </c>
      <c r="H108" s="60">
        <f>G108/C108*100</f>
        <v>50.518125000000005</v>
      </c>
      <c r="I108" s="34">
        <v>100</v>
      </c>
      <c r="J108" s="84">
        <v>45</v>
      </c>
      <c r="K108" s="35">
        <f t="shared" si="47"/>
        <v>145</v>
      </c>
      <c r="L108" s="64">
        <v>52</v>
      </c>
      <c r="M108" s="1">
        <v>25</v>
      </c>
      <c r="N108" s="87">
        <f t="shared" si="48"/>
        <v>77</v>
      </c>
      <c r="O108" s="67">
        <f t="shared" si="45"/>
        <v>52</v>
      </c>
      <c r="P108" s="72">
        <f t="shared" si="50"/>
        <v>55.55555555555556</v>
      </c>
      <c r="Q108" s="77">
        <f t="shared" si="50"/>
        <v>53.103448275862064</v>
      </c>
      <c r="R108" s="37">
        <v>65.38</v>
      </c>
      <c r="S108" s="38">
        <v>36</v>
      </c>
      <c r="T108" s="39">
        <f>AVERAGE(R108:S108)</f>
        <v>50.69</v>
      </c>
      <c r="U108" s="40">
        <f t="shared" si="34"/>
        <v>39.031299999999995</v>
      </c>
      <c r="V108" s="80">
        <f t="shared" si="40"/>
        <v>26.91813793103448</v>
      </c>
    </row>
    <row r="109" spans="1:22" ht="16.5" customHeight="1">
      <c r="A109" s="28">
        <v>106</v>
      </c>
      <c r="B109" s="41" t="s">
        <v>105</v>
      </c>
      <c r="C109" s="30">
        <v>199</v>
      </c>
      <c r="D109" s="31">
        <v>171</v>
      </c>
      <c r="E109" s="4">
        <f t="shared" si="41"/>
        <v>85.92964824120602</v>
      </c>
      <c r="F109" s="32"/>
      <c r="G109" s="33">
        <f t="shared" si="42"/>
        <v>0</v>
      </c>
      <c r="H109" s="60"/>
      <c r="I109" s="34">
        <v>100</v>
      </c>
      <c r="J109" s="84">
        <v>100</v>
      </c>
      <c r="K109" s="35">
        <f t="shared" si="47"/>
        <v>200</v>
      </c>
      <c r="L109" s="64">
        <v>48</v>
      </c>
      <c r="M109" s="1">
        <v>12</v>
      </c>
      <c r="N109" s="87">
        <f t="shared" si="48"/>
        <v>60</v>
      </c>
      <c r="O109" s="67">
        <f t="shared" si="45"/>
        <v>48</v>
      </c>
      <c r="P109" s="72">
        <f t="shared" si="50"/>
        <v>12</v>
      </c>
      <c r="Q109" s="77">
        <f t="shared" si="50"/>
        <v>30</v>
      </c>
      <c r="R109" s="37"/>
      <c r="S109" s="38"/>
      <c r="T109" s="39"/>
      <c r="U109" s="40">
        <f t="shared" si="34"/>
        <v>0</v>
      </c>
      <c r="V109" s="80">
        <f t="shared" si="40"/>
        <v>0</v>
      </c>
    </row>
    <row r="110" spans="1:22" ht="16.5" customHeight="1">
      <c r="A110" s="28">
        <v>107</v>
      </c>
      <c r="B110" s="41" t="s">
        <v>106</v>
      </c>
      <c r="C110" s="30">
        <v>152</v>
      </c>
      <c r="D110" s="31">
        <v>84</v>
      </c>
      <c r="E110" s="4">
        <f t="shared" si="41"/>
        <v>55.26315789473685</v>
      </c>
      <c r="F110" s="32">
        <v>71.66</v>
      </c>
      <c r="G110" s="33">
        <f t="shared" si="42"/>
        <v>60.19440000000001</v>
      </c>
      <c r="H110" s="60">
        <f>G110/C110*100</f>
        <v>39.601578947368424</v>
      </c>
      <c r="I110" s="34">
        <v>92</v>
      </c>
      <c r="J110" s="84">
        <v>56</v>
      </c>
      <c r="K110" s="35">
        <f t="shared" si="47"/>
        <v>148</v>
      </c>
      <c r="L110" s="64">
        <v>43</v>
      </c>
      <c r="M110" s="1">
        <v>14</v>
      </c>
      <c r="N110" s="87">
        <f t="shared" si="48"/>
        <v>57</v>
      </c>
      <c r="O110" s="67">
        <f t="shared" si="45"/>
        <v>46.73913043478261</v>
      </c>
      <c r="P110" s="72">
        <f t="shared" si="50"/>
        <v>25</v>
      </c>
      <c r="Q110" s="77">
        <f t="shared" si="50"/>
        <v>38.513513513513516</v>
      </c>
      <c r="R110" s="37">
        <v>45.81</v>
      </c>
      <c r="S110" s="38">
        <v>11.42</v>
      </c>
      <c r="T110" s="39">
        <f>AVERAGE(R110:S110)</f>
        <v>28.615000000000002</v>
      </c>
      <c r="U110" s="40">
        <f t="shared" si="34"/>
        <v>16.31055</v>
      </c>
      <c r="V110" s="80">
        <f t="shared" si="40"/>
        <v>11.020641891891891</v>
      </c>
    </row>
    <row r="111" spans="1:22" ht="16.5" customHeight="1">
      <c r="A111" s="28">
        <v>108</v>
      </c>
      <c r="B111" s="41" t="s">
        <v>107</v>
      </c>
      <c r="C111" s="30">
        <v>292</v>
      </c>
      <c r="D111" s="31">
        <v>214</v>
      </c>
      <c r="E111" s="4">
        <f t="shared" si="41"/>
        <v>73.28767123287672</v>
      </c>
      <c r="F111" s="32">
        <v>0</v>
      </c>
      <c r="G111" s="33">
        <f t="shared" si="42"/>
        <v>0</v>
      </c>
      <c r="H111" s="60"/>
      <c r="I111" s="34">
        <v>300</v>
      </c>
      <c r="J111" s="84">
        <v>219</v>
      </c>
      <c r="K111" s="35">
        <f t="shared" si="47"/>
        <v>519</v>
      </c>
      <c r="L111" s="64">
        <v>54</v>
      </c>
      <c r="M111" s="1">
        <v>17</v>
      </c>
      <c r="N111" s="87">
        <f t="shared" si="48"/>
        <v>71</v>
      </c>
      <c r="O111" s="67">
        <f t="shared" si="45"/>
        <v>18</v>
      </c>
      <c r="P111" s="72">
        <f t="shared" si="50"/>
        <v>7.76255707762557</v>
      </c>
      <c r="Q111" s="77">
        <f t="shared" si="50"/>
        <v>13.680154142581888</v>
      </c>
      <c r="R111" s="37"/>
      <c r="S111" s="38"/>
      <c r="T111" s="39"/>
      <c r="U111" s="40">
        <f t="shared" si="34"/>
        <v>0</v>
      </c>
      <c r="V111" s="80">
        <f t="shared" si="40"/>
        <v>0</v>
      </c>
    </row>
    <row r="112" spans="1:22" ht="16.5" customHeight="1">
      <c r="A112" s="28">
        <v>109</v>
      </c>
      <c r="B112" s="41" t="s">
        <v>108</v>
      </c>
      <c r="C112" s="30">
        <v>85</v>
      </c>
      <c r="D112" s="31">
        <v>60</v>
      </c>
      <c r="E112" s="4">
        <f t="shared" si="41"/>
        <v>70.58823529411765</v>
      </c>
      <c r="F112" s="32">
        <v>71.7</v>
      </c>
      <c r="G112" s="33">
        <f t="shared" si="42"/>
        <v>43.02</v>
      </c>
      <c r="H112" s="60">
        <f>G112/C112*100</f>
        <v>50.61176470588236</v>
      </c>
      <c r="I112" s="34">
        <v>84</v>
      </c>
      <c r="J112" s="84">
        <v>55</v>
      </c>
      <c r="K112" s="35">
        <f t="shared" si="47"/>
        <v>139</v>
      </c>
      <c r="L112" s="64">
        <v>12</v>
      </c>
      <c r="M112" s="1">
        <v>0</v>
      </c>
      <c r="N112" s="87">
        <f t="shared" si="48"/>
        <v>12</v>
      </c>
      <c r="O112" s="67">
        <f t="shared" si="45"/>
        <v>14.285714285714285</v>
      </c>
      <c r="P112" s="72">
        <f t="shared" si="50"/>
        <v>0</v>
      </c>
      <c r="Q112" s="77">
        <f t="shared" si="50"/>
        <v>8.633093525179856</v>
      </c>
      <c r="R112" s="37">
        <v>100</v>
      </c>
      <c r="S112" s="38"/>
      <c r="T112" s="39">
        <f>AVERAGE(R112:S112)</f>
        <v>100</v>
      </c>
      <c r="U112" s="40">
        <f t="shared" si="34"/>
        <v>12</v>
      </c>
      <c r="V112" s="80">
        <f t="shared" si="40"/>
        <v>8.633093525179856</v>
      </c>
    </row>
    <row r="113" spans="1:22" ht="16.5" customHeight="1">
      <c r="A113" s="28">
        <v>110</v>
      </c>
      <c r="B113" s="41" t="s">
        <v>109</v>
      </c>
      <c r="C113" s="30">
        <v>123</v>
      </c>
      <c r="D113" s="31">
        <v>122</v>
      </c>
      <c r="E113" s="4">
        <f t="shared" si="41"/>
        <v>99.1869918699187</v>
      </c>
      <c r="F113" s="32">
        <v>71.14</v>
      </c>
      <c r="G113" s="33">
        <f t="shared" si="42"/>
        <v>86.7908</v>
      </c>
      <c r="H113" s="60">
        <f>G113/C113*100</f>
        <v>70.56162601626016</v>
      </c>
      <c r="I113" s="34">
        <v>107</v>
      </c>
      <c r="J113" s="84">
        <v>79</v>
      </c>
      <c r="K113" s="35">
        <f t="shared" si="47"/>
        <v>186</v>
      </c>
      <c r="L113" s="64">
        <v>56</v>
      </c>
      <c r="M113" s="1">
        <v>21</v>
      </c>
      <c r="N113" s="87">
        <f t="shared" si="48"/>
        <v>77</v>
      </c>
      <c r="O113" s="67">
        <f t="shared" si="45"/>
        <v>52.336448598130836</v>
      </c>
      <c r="P113" s="72">
        <f t="shared" si="50"/>
        <v>26.582278481012654</v>
      </c>
      <c r="Q113" s="77">
        <f t="shared" si="50"/>
        <v>41.39784946236559</v>
      </c>
      <c r="R113" s="37">
        <v>78.6</v>
      </c>
      <c r="S113" s="38">
        <v>85.7</v>
      </c>
      <c r="T113" s="39">
        <f>AVERAGE(R113:S113)</f>
        <v>82.15</v>
      </c>
      <c r="U113" s="40">
        <f t="shared" si="34"/>
        <v>63.2555</v>
      </c>
      <c r="V113" s="80">
        <f t="shared" si="40"/>
        <v>34.00833333333333</v>
      </c>
    </row>
    <row r="114" spans="1:22" ht="16.5" customHeight="1" thickBot="1">
      <c r="A114" s="42" t="s">
        <v>110</v>
      </c>
      <c r="B114" s="43" t="s">
        <v>111</v>
      </c>
      <c r="C114" s="44"/>
      <c r="D114" s="45"/>
      <c r="E114" s="2">
        <f>AVERAGE(E4:E113)</f>
        <v>56.848173832461185</v>
      </c>
      <c r="F114" s="46"/>
      <c r="G114" s="47"/>
      <c r="H114" s="61">
        <f>AVERAGE(H4:H113)</f>
        <v>41.13441698851602</v>
      </c>
      <c r="I114" s="48"/>
      <c r="J114" s="51"/>
      <c r="K114" s="50"/>
      <c r="L114" s="65"/>
      <c r="M114" s="49"/>
      <c r="N114" s="88"/>
      <c r="O114" s="68"/>
      <c r="P114" s="73"/>
      <c r="Q114" s="78">
        <f>AVERAGE(Q4:Q113)</f>
        <v>25.057312018423023</v>
      </c>
      <c r="R114" s="52"/>
      <c r="S114" s="53"/>
      <c r="T114" s="54">
        <f>AVERAGE(T4:T113)</f>
        <v>65.76651960784312</v>
      </c>
      <c r="U114" s="55"/>
      <c r="V114" s="81">
        <f>AVERAGE(V4:V113)</f>
        <v>15.484445589364833</v>
      </c>
    </row>
    <row r="115" ht="13.5" customHeight="1">
      <c r="I115" s="5"/>
    </row>
    <row r="116" ht="13.5" customHeight="1">
      <c r="I116" s="5"/>
    </row>
    <row r="117" ht="13.5" customHeight="1">
      <c r="I117" s="5"/>
    </row>
    <row r="118" ht="13.5" customHeight="1">
      <c r="I118" s="5"/>
    </row>
    <row r="119" ht="13.5" customHeight="1">
      <c r="I119" s="5"/>
    </row>
    <row r="120" ht="13.5" customHeight="1">
      <c r="I120" s="5"/>
    </row>
    <row r="121" ht="13.5" customHeight="1">
      <c r="I121" s="5"/>
    </row>
    <row r="122" ht="13.5" customHeight="1">
      <c r="I122" s="5"/>
    </row>
    <row r="123" ht="13.5" customHeight="1">
      <c r="I123" s="5"/>
    </row>
    <row r="124" ht="13.5" customHeight="1">
      <c r="I124" s="5"/>
    </row>
    <row r="125" ht="13.5" customHeight="1">
      <c r="I125" s="5"/>
    </row>
    <row r="126" ht="13.5" customHeight="1">
      <c r="I126" s="5"/>
    </row>
    <row r="127" ht="13.5" customHeight="1">
      <c r="I127" s="5"/>
    </row>
    <row r="128" ht="13.5" customHeight="1">
      <c r="I128" s="5"/>
    </row>
    <row r="129" ht="13.5" customHeight="1">
      <c r="I129" s="5"/>
    </row>
    <row r="130" ht="13.5" customHeight="1">
      <c r="I130" s="5"/>
    </row>
    <row r="131" ht="13.5" customHeight="1">
      <c r="I131" s="5"/>
    </row>
    <row r="132" ht="13.5" customHeight="1">
      <c r="I132" s="5"/>
    </row>
    <row r="133" ht="13.5" customHeight="1">
      <c r="I133" s="5"/>
    </row>
    <row r="134" ht="13.5" customHeight="1">
      <c r="I134" s="5"/>
    </row>
    <row r="135" ht="13.5" customHeight="1">
      <c r="I135" s="5"/>
    </row>
    <row r="136" ht="13.5" customHeight="1">
      <c r="I136" s="5"/>
    </row>
    <row r="137" ht="13.5" customHeight="1">
      <c r="I137" s="5"/>
    </row>
    <row r="138" ht="13.5" customHeight="1">
      <c r="I138" s="5"/>
    </row>
    <row r="139" ht="13.5" customHeight="1">
      <c r="I139" s="5"/>
    </row>
    <row r="140" ht="13.5" customHeight="1">
      <c r="I140" s="5"/>
    </row>
    <row r="141" ht="13.5" customHeight="1">
      <c r="I141" s="5"/>
    </row>
    <row r="142" ht="13.5" customHeight="1">
      <c r="I142" s="5"/>
    </row>
    <row r="143" ht="13.5" customHeight="1">
      <c r="I143" s="5"/>
    </row>
    <row r="144" ht="13.5" customHeight="1">
      <c r="I144" s="5"/>
    </row>
    <row r="145" ht="13.5" customHeight="1">
      <c r="I145" s="5"/>
    </row>
    <row r="146" ht="13.5" customHeight="1">
      <c r="I146" s="5"/>
    </row>
    <row r="147" ht="13.5" customHeight="1">
      <c r="I147" s="5"/>
    </row>
    <row r="148" ht="13.5" customHeight="1">
      <c r="I148" s="5"/>
    </row>
    <row r="149" ht="13.5" customHeight="1">
      <c r="I149" s="5"/>
    </row>
    <row r="150" ht="13.5" customHeight="1">
      <c r="I150" s="5"/>
    </row>
    <row r="151" ht="13.5" customHeight="1">
      <c r="I151" s="5"/>
    </row>
    <row r="152" ht="12">
      <c r="I152" s="5"/>
    </row>
  </sheetData>
  <sheetProtection/>
  <mergeCells count="16">
    <mergeCell ref="A1:B1"/>
    <mergeCell ref="A3:B3"/>
    <mergeCell ref="L2:N2"/>
    <mergeCell ref="F2:F3"/>
    <mergeCell ref="E2:E3"/>
    <mergeCell ref="I2:K2"/>
    <mergeCell ref="I1:V1"/>
    <mergeCell ref="C2:C3"/>
    <mergeCell ref="D2:D3"/>
    <mergeCell ref="V2:V3"/>
    <mergeCell ref="U2:U3"/>
    <mergeCell ref="O2:Q2"/>
    <mergeCell ref="G2:G3"/>
    <mergeCell ref="H2:H3"/>
    <mergeCell ref="C1:H1"/>
    <mergeCell ref="R2:T2"/>
  </mergeCells>
  <printOptions horizontalCentered="1"/>
  <pageMargins left="0.3937007874015748" right="0.2362204724409449" top="1.1811023622047245" bottom="0.7874015748031497" header="0.7086614173228347" footer="0.7086614173228347"/>
  <pageSetup horizontalDpi="600" verticalDpi="600" orientation="landscape" paperSize="9" scale="90" r:id="rId2"/>
  <headerFooter alignWithMargins="0">
    <oddHeader>&amp;C&amp;"굴림,굵게"&amp;14본당 주일학교 현황 분석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ChodIng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enha</dc:creator>
  <cp:keywords/>
  <dc:description/>
  <cp:lastModifiedBy>kponti</cp:lastModifiedBy>
  <cp:lastPrinted>2009-10-18T00:54:58Z</cp:lastPrinted>
  <dcterms:created xsi:type="dcterms:W3CDTF">2009-05-01T01:38:55Z</dcterms:created>
  <dcterms:modified xsi:type="dcterms:W3CDTF">2009-10-19T01:35:09Z</dcterms:modified>
  <cp:category/>
  <cp:version/>
  <cp:contentType/>
  <cp:contentStatus/>
</cp:coreProperties>
</file>