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40" yWindow="-240" windowWidth="14685" windowHeight="10965"/>
  </bookViews>
  <sheets>
    <sheet name="(4)신자연령별구분-1" sheetId="2" r:id="rId1"/>
  </sheets>
  <definedNames>
    <definedName name="_xlnm.Print_Area" localSheetId="0">'(4)신자연령별구분-1'!$A:$V</definedName>
    <definedName name="_xlnm.Print_Titles" localSheetId="0">'(4)신자연령별구분-1'!$A:$L,'(4)신자연령별구분-1'!$1:$3</definedName>
  </definedNames>
  <calcPr calcId="124519"/>
</workbook>
</file>

<file path=xl/calcChain.xml><?xml version="1.0" encoding="utf-8"?>
<calcChain xmlns="http://schemas.openxmlformats.org/spreadsheetml/2006/main">
  <c r="T114" i="2"/>
  <c r="Q114"/>
  <c r="H114"/>
  <c r="P109"/>
  <c r="E114"/>
  <c r="P113"/>
  <c r="P112"/>
  <c r="P111"/>
  <c r="P110"/>
  <c r="P108"/>
  <c r="P107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8"/>
  <c r="P77"/>
  <c r="P76"/>
  <c r="P75"/>
  <c r="P74"/>
  <c r="P73"/>
  <c r="P72"/>
  <c r="P71"/>
  <c r="P70"/>
  <c r="P69"/>
  <c r="P67"/>
  <c r="P66"/>
  <c r="P65"/>
  <c r="P64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8"/>
  <c r="O77"/>
  <c r="O76"/>
  <c r="O75"/>
  <c r="O74"/>
  <c r="O73"/>
  <c r="O72"/>
  <c r="O71"/>
  <c r="O70"/>
  <c r="O69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P10"/>
  <c r="P9"/>
  <c r="P8"/>
  <c r="P7"/>
  <c r="P6"/>
  <c r="P5"/>
  <c r="P4"/>
  <c r="O4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9"/>
  <c r="T60"/>
  <c r="T62"/>
  <c r="T64"/>
  <c r="T65"/>
  <c r="T66"/>
  <c r="T67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100"/>
  <c r="T101"/>
  <c r="T102"/>
  <c r="T103"/>
  <c r="T104"/>
  <c r="T105"/>
  <c r="T107"/>
  <c r="T108"/>
  <c r="T110"/>
  <c r="T112"/>
  <c r="T113"/>
  <c r="E113"/>
  <c r="G113" s="1"/>
  <c r="H113" s="1"/>
  <c r="E112"/>
  <c r="G112" s="1"/>
  <c r="H112" s="1"/>
  <c r="E111"/>
  <c r="G111" s="1"/>
  <c r="K111"/>
  <c r="N111"/>
  <c r="E110"/>
  <c r="G110" s="1"/>
  <c r="H110" s="1"/>
  <c r="E109"/>
  <c r="G109" s="1"/>
  <c r="E108"/>
  <c r="G108" s="1"/>
  <c r="H108" s="1"/>
  <c r="E107"/>
  <c r="G107" s="1"/>
  <c r="H107" s="1"/>
  <c r="G106"/>
  <c r="E105"/>
  <c r="G105" s="1"/>
  <c r="H105" s="1"/>
  <c r="E104"/>
  <c r="G104" s="1"/>
  <c r="H104" s="1"/>
  <c r="E103"/>
  <c r="G103" s="1"/>
  <c r="H103" s="1"/>
  <c r="E102"/>
  <c r="G102" s="1"/>
  <c r="H102" s="1"/>
  <c r="E101"/>
  <c r="G101" s="1"/>
  <c r="H101" s="1"/>
  <c r="E100"/>
  <c r="G100" s="1"/>
  <c r="H100" s="1"/>
  <c r="E99"/>
  <c r="G99" s="1"/>
  <c r="E98"/>
  <c r="G98" s="1"/>
  <c r="H98" s="1"/>
  <c r="E97"/>
  <c r="G97" s="1"/>
  <c r="H97" s="1"/>
  <c r="E96"/>
  <c r="G96" s="1"/>
  <c r="H96" s="1"/>
  <c r="E95"/>
  <c r="G95" s="1"/>
  <c r="H95" s="1"/>
  <c r="E94"/>
  <c r="G94" s="1"/>
  <c r="H94" s="1"/>
  <c r="E93"/>
  <c r="G93" s="1"/>
  <c r="H93" s="1"/>
  <c r="E92"/>
  <c r="G92" s="1"/>
  <c r="H92" s="1"/>
  <c r="E91"/>
  <c r="G91" s="1"/>
  <c r="H91" s="1"/>
  <c r="E90"/>
  <c r="G90" s="1"/>
  <c r="H90" s="1"/>
  <c r="E89"/>
  <c r="G89" s="1"/>
  <c r="H89" s="1"/>
  <c r="E88"/>
  <c r="G88" s="1"/>
  <c r="H88" s="1"/>
  <c r="E87"/>
  <c r="G87" s="1"/>
  <c r="H87" s="1"/>
  <c r="E86"/>
  <c r="G86" s="1"/>
  <c r="H86" s="1"/>
  <c r="E85"/>
  <c r="G85" s="1"/>
  <c r="H85" s="1"/>
  <c r="E84"/>
  <c r="G84" s="1"/>
  <c r="H84" s="1"/>
  <c r="E83"/>
  <c r="G83" s="1"/>
  <c r="H83" s="1"/>
  <c r="E82"/>
  <c r="G82" s="1"/>
  <c r="H82" s="1"/>
  <c r="E81"/>
  <c r="G81" s="1"/>
  <c r="H81" s="1"/>
  <c r="E80"/>
  <c r="G80" s="1"/>
  <c r="H80" s="1"/>
  <c r="G79"/>
  <c r="E78"/>
  <c r="G78" s="1"/>
  <c r="H78" s="1"/>
  <c r="E77"/>
  <c r="G77" s="1"/>
  <c r="H77" s="1"/>
  <c r="E76"/>
  <c r="G76" s="1"/>
  <c r="H76" s="1"/>
  <c r="E75"/>
  <c r="G75" s="1"/>
  <c r="H75" s="1"/>
  <c r="E74"/>
  <c r="G74" s="1"/>
  <c r="H74" s="1"/>
  <c r="E73"/>
  <c r="G73" s="1"/>
  <c r="H73" s="1"/>
  <c r="E72"/>
  <c r="G72" s="1"/>
  <c r="H72" s="1"/>
  <c r="E71"/>
  <c r="G71" s="1"/>
  <c r="H71" s="1"/>
  <c r="E70"/>
  <c r="G70" s="1"/>
  <c r="H70" s="1"/>
  <c r="E69"/>
  <c r="G69" s="1"/>
  <c r="H69" s="1"/>
  <c r="G68"/>
  <c r="E67"/>
  <c r="G67" s="1"/>
  <c r="H67" s="1"/>
  <c r="E66"/>
  <c r="G66" s="1"/>
  <c r="H66" s="1"/>
  <c r="E65"/>
  <c r="G65" s="1"/>
  <c r="H65" s="1"/>
  <c r="E64"/>
  <c r="G64" s="1"/>
  <c r="H64" s="1"/>
  <c r="E63"/>
  <c r="G63" s="1"/>
  <c r="E62"/>
  <c r="G62" s="1"/>
  <c r="H62" s="1"/>
  <c r="E61"/>
  <c r="G61" s="1"/>
  <c r="H61" s="1"/>
  <c r="E60"/>
  <c r="G60" s="1"/>
  <c r="H60" s="1"/>
  <c r="E59"/>
  <c r="G59" s="1"/>
  <c r="H59" s="1"/>
  <c r="E58"/>
  <c r="E57"/>
  <c r="G57" s="1"/>
  <c r="H57" s="1"/>
  <c r="E56"/>
  <c r="G56" s="1"/>
  <c r="H56" s="1"/>
  <c r="E55"/>
  <c r="G55" s="1"/>
  <c r="H55" s="1"/>
  <c r="E54"/>
  <c r="G54" s="1"/>
  <c r="H54" s="1"/>
  <c r="E53"/>
  <c r="G53" s="1"/>
  <c r="H53" s="1"/>
  <c r="E52"/>
  <c r="G52" s="1"/>
  <c r="H52" s="1"/>
  <c r="E51"/>
  <c r="G51" s="1"/>
  <c r="H51" s="1"/>
  <c r="E50"/>
  <c r="G50" s="1"/>
  <c r="H50" s="1"/>
  <c r="G49"/>
  <c r="E48"/>
  <c r="G48" s="1"/>
  <c r="H48" s="1"/>
  <c r="E47"/>
  <c r="G47" s="1"/>
  <c r="H47" s="1"/>
  <c r="E46"/>
  <c r="G46" s="1"/>
  <c r="H46" s="1"/>
  <c r="E45"/>
  <c r="G45" s="1"/>
  <c r="H45" s="1"/>
  <c r="E44"/>
  <c r="G44" s="1"/>
  <c r="H44" s="1"/>
  <c r="E43"/>
  <c r="G43" s="1"/>
  <c r="H43" s="1"/>
  <c r="E42"/>
  <c r="G42" s="1"/>
  <c r="H42" s="1"/>
  <c r="E41"/>
  <c r="G41" s="1"/>
  <c r="H41" s="1"/>
  <c r="E40"/>
  <c r="G40" s="1"/>
  <c r="H40" s="1"/>
  <c r="E39"/>
  <c r="G39" s="1"/>
  <c r="H39" s="1"/>
  <c r="E38"/>
  <c r="G38" s="1"/>
  <c r="H38" s="1"/>
  <c r="E37"/>
  <c r="G37" s="1"/>
  <c r="H37" s="1"/>
  <c r="E36"/>
  <c r="G36" s="1"/>
  <c r="H36" s="1"/>
  <c r="E35"/>
  <c r="G35" s="1"/>
  <c r="H35" s="1"/>
  <c r="E34"/>
  <c r="G34" s="1"/>
  <c r="H34" s="1"/>
  <c r="E33"/>
  <c r="G33" s="1"/>
  <c r="H33" s="1"/>
  <c r="E32"/>
  <c r="G32" s="1"/>
  <c r="H32" s="1"/>
  <c r="K22"/>
  <c r="E31"/>
  <c r="G31" s="1"/>
  <c r="H31" s="1"/>
  <c r="E30"/>
  <c r="G30" s="1"/>
  <c r="H30" s="1"/>
  <c r="E29"/>
  <c r="G29" s="1"/>
  <c r="H29" s="1"/>
  <c r="E28"/>
  <c r="G28" s="1"/>
  <c r="H28" s="1"/>
  <c r="E27"/>
  <c r="G27" s="1"/>
  <c r="H27" s="1"/>
  <c r="E26"/>
  <c r="G26" s="1"/>
  <c r="H26" s="1"/>
  <c r="E25"/>
  <c r="G25" s="1"/>
  <c r="H25" s="1"/>
  <c r="E24"/>
  <c r="G24" s="1"/>
  <c r="H24" s="1"/>
  <c r="E23"/>
  <c r="G23" s="1"/>
  <c r="H23" s="1"/>
  <c r="E22"/>
  <c r="G22" s="1"/>
  <c r="H22" s="1"/>
  <c r="E21"/>
  <c r="G21" s="1"/>
  <c r="H21" s="1"/>
  <c r="N21"/>
  <c r="E20"/>
  <c r="G20" s="1"/>
  <c r="H20" s="1"/>
  <c r="E19"/>
  <c r="G19" s="1"/>
  <c r="H19" s="1"/>
  <c r="E18"/>
  <c r="G18" s="1"/>
  <c r="H18" s="1"/>
  <c r="E17"/>
  <c r="G17" s="1"/>
  <c r="H17" s="1"/>
  <c r="E16"/>
  <c r="G16" s="1"/>
  <c r="H16" s="1"/>
  <c r="E15"/>
  <c r="G15" s="1"/>
  <c r="H15" s="1"/>
  <c r="E14"/>
  <c r="G14" s="1"/>
  <c r="H14" s="1"/>
  <c r="E13"/>
  <c r="G13" s="1"/>
  <c r="H13" s="1"/>
  <c r="E12"/>
  <c r="G12" s="1"/>
  <c r="H12" s="1"/>
  <c r="E11"/>
  <c r="G11" s="1"/>
  <c r="H11" s="1"/>
  <c r="K8"/>
  <c r="E10"/>
  <c r="G10" s="1"/>
  <c r="H10" s="1"/>
  <c r="E9"/>
  <c r="G9" s="1"/>
  <c r="H9" s="1"/>
  <c r="E8"/>
  <c r="G8" s="1"/>
  <c r="H8" s="1"/>
  <c r="E7"/>
  <c r="G7" s="1"/>
  <c r="H7" s="1"/>
  <c r="E6"/>
  <c r="G6" s="1"/>
  <c r="H6" s="1"/>
  <c r="E5"/>
  <c r="G58" s="1"/>
  <c r="H58" s="1"/>
  <c r="K4"/>
  <c r="N6"/>
  <c r="N9"/>
  <c r="N12"/>
  <c r="N15"/>
  <c r="N18"/>
  <c r="N24"/>
  <c r="N27"/>
  <c r="N30"/>
  <c r="N33"/>
  <c r="N36"/>
  <c r="N39"/>
  <c r="N42"/>
  <c r="N45"/>
  <c r="N48"/>
  <c r="N51"/>
  <c r="N54"/>
  <c r="N57"/>
  <c r="N60"/>
  <c r="N63"/>
  <c r="N66"/>
  <c r="N69"/>
  <c r="N72"/>
  <c r="N75"/>
  <c r="N78"/>
  <c r="N81"/>
  <c r="N84"/>
  <c r="N87"/>
  <c r="N90"/>
  <c r="N93"/>
  <c r="N96"/>
  <c r="N99"/>
  <c r="N102"/>
  <c r="N105"/>
  <c r="N108"/>
  <c r="N4"/>
  <c r="N5"/>
  <c r="N7"/>
  <c r="N8"/>
  <c r="N10"/>
  <c r="N11"/>
  <c r="N13"/>
  <c r="N14"/>
  <c r="N16"/>
  <c r="N17"/>
  <c r="N19"/>
  <c r="N20"/>
  <c r="N22"/>
  <c r="N23"/>
  <c r="N25"/>
  <c r="N26"/>
  <c r="N28"/>
  <c r="N29"/>
  <c r="N31"/>
  <c r="N32"/>
  <c r="N34"/>
  <c r="N35"/>
  <c r="N37"/>
  <c r="N38"/>
  <c r="N40"/>
  <c r="N41"/>
  <c r="N43"/>
  <c r="N44"/>
  <c r="N46"/>
  <c r="N47"/>
  <c r="N49"/>
  <c r="N50"/>
  <c r="N52"/>
  <c r="N53"/>
  <c r="N55"/>
  <c r="N56"/>
  <c r="N58"/>
  <c r="N59"/>
  <c r="N61"/>
  <c r="N62"/>
  <c r="N64"/>
  <c r="N65"/>
  <c r="N67"/>
  <c r="N68"/>
  <c r="N70"/>
  <c r="N71"/>
  <c r="N73"/>
  <c r="N74"/>
  <c r="N76"/>
  <c r="N77"/>
  <c r="N79"/>
  <c r="N80"/>
  <c r="N82"/>
  <c r="N83"/>
  <c r="N85"/>
  <c r="N86"/>
  <c r="N88"/>
  <c r="N89"/>
  <c r="N91"/>
  <c r="N92"/>
  <c r="N94"/>
  <c r="N95"/>
  <c r="N97"/>
  <c r="N98"/>
  <c r="N100"/>
  <c r="N101"/>
  <c r="N103"/>
  <c r="N104"/>
  <c r="N106"/>
  <c r="N107"/>
  <c r="N109"/>
  <c r="N110"/>
  <c r="N112"/>
  <c r="N113"/>
  <c r="K5"/>
  <c r="K6"/>
  <c r="Q6" s="1"/>
  <c r="K7"/>
  <c r="K9"/>
  <c r="K10"/>
  <c r="K11"/>
  <c r="K12"/>
  <c r="K13"/>
  <c r="K14"/>
  <c r="K15"/>
  <c r="K16"/>
  <c r="K17"/>
  <c r="K18"/>
  <c r="Q18" s="1"/>
  <c r="K19"/>
  <c r="K20"/>
  <c r="K21"/>
  <c r="Q21" s="1"/>
  <c r="K23"/>
  <c r="K24"/>
  <c r="K25"/>
  <c r="K26"/>
  <c r="K27"/>
  <c r="Q27" s="1"/>
  <c r="K28"/>
  <c r="K29"/>
  <c r="K30"/>
  <c r="K31"/>
  <c r="K32"/>
  <c r="K33"/>
  <c r="K34"/>
  <c r="K35"/>
  <c r="K36"/>
  <c r="K37"/>
  <c r="K38"/>
  <c r="K39"/>
  <c r="K40"/>
  <c r="K41"/>
  <c r="Q41" s="1"/>
  <c r="K42"/>
  <c r="K43"/>
  <c r="K44"/>
  <c r="K45"/>
  <c r="Q45" s="1"/>
  <c r="K46"/>
  <c r="K47"/>
  <c r="K48"/>
  <c r="K49"/>
  <c r="K50"/>
  <c r="K51"/>
  <c r="Q51" s="1"/>
  <c r="K52"/>
  <c r="K53"/>
  <c r="Q53" s="1"/>
  <c r="K54"/>
  <c r="Q54" s="1"/>
  <c r="K55"/>
  <c r="K56"/>
  <c r="K57"/>
  <c r="Q57" s="1"/>
  <c r="K58"/>
  <c r="K59"/>
  <c r="K60"/>
  <c r="K61"/>
  <c r="K62"/>
  <c r="K63"/>
  <c r="Q63" s="1"/>
  <c r="K64"/>
  <c r="K65"/>
  <c r="Q65" s="1"/>
  <c r="K66"/>
  <c r="Q66" s="1"/>
  <c r="K67"/>
  <c r="K68"/>
  <c r="K69"/>
  <c r="Q69" s="1"/>
  <c r="K70"/>
  <c r="K71"/>
  <c r="K72"/>
  <c r="K73"/>
  <c r="K74"/>
  <c r="K75"/>
  <c r="Q75" s="1"/>
  <c r="K76"/>
  <c r="K77"/>
  <c r="K78"/>
  <c r="K79"/>
  <c r="U79" s="1"/>
  <c r="K80"/>
  <c r="K81"/>
  <c r="K82"/>
  <c r="K83"/>
  <c r="K84"/>
  <c r="K85"/>
  <c r="K86"/>
  <c r="K87"/>
  <c r="Q87" s="1"/>
  <c r="U87" s="1"/>
  <c r="V87" s="1"/>
  <c r="K88"/>
  <c r="K89"/>
  <c r="K90"/>
  <c r="Q90" s="1"/>
  <c r="U90" s="1"/>
  <c r="V90" s="1"/>
  <c r="K91"/>
  <c r="K92"/>
  <c r="K93"/>
  <c r="K94"/>
  <c r="K95"/>
  <c r="K96"/>
  <c r="K97"/>
  <c r="K98"/>
  <c r="K99"/>
  <c r="Q99" s="1"/>
  <c r="U99" s="1"/>
  <c r="V99" s="1"/>
  <c r="K100"/>
  <c r="K101"/>
  <c r="K102"/>
  <c r="K103"/>
  <c r="K104"/>
  <c r="K105"/>
  <c r="Q105" s="1"/>
  <c r="K106"/>
  <c r="K107"/>
  <c r="K108"/>
  <c r="K109"/>
  <c r="K110"/>
  <c r="K112"/>
  <c r="K113"/>
  <c r="U21" l="1"/>
  <c r="V21" s="1"/>
  <c r="U41"/>
  <c r="V41" s="1"/>
  <c r="U45"/>
  <c r="V45" s="1"/>
  <c r="U53"/>
  <c r="V53" s="1"/>
  <c r="U57"/>
  <c r="V57" s="1"/>
  <c r="U65"/>
  <c r="V65" s="1"/>
  <c r="U69"/>
  <c r="V69" s="1"/>
  <c r="G5"/>
  <c r="H5" s="1"/>
  <c r="U27"/>
  <c r="V27" s="1"/>
  <c r="U51"/>
  <c r="V51" s="1"/>
  <c r="U63"/>
  <c r="V63" s="1"/>
  <c r="U75"/>
  <c r="V75" s="1"/>
  <c r="U6"/>
  <c r="V6" s="1"/>
  <c r="U18"/>
  <c r="V18" s="1"/>
  <c r="U54"/>
  <c r="V54" s="1"/>
  <c r="U66"/>
  <c r="V66" s="1"/>
  <c r="Q111"/>
  <c r="U111" s="1"/>
  <c r="V111" s="1"/>
  <c r="U105"/>
  <c r="V105" s="1"/>
  <c r="Q98"/>
  <c r="U98" s="1"/>
  <c r="V98" s="1"/>
  <c r="Q86"/>
  <c r="U86" s="1"/>
  <c r="V86" s="1"/>
  <c r="Q42"/>
  <c r="U42" s="1"/>
  <c r="V42" s="1"/>
  <c r="Q30"/>
  <c r="U30" s="1"/>
  <c r="V30" s="1"/>
  <c r="Q9"/>
  <c r="U9" s="1"/>
  <c r="V9" s="1"/>
  <c r="Q39"/>
  <c r="U39" s="1"/>
  <c r="V39" s="1"/>
  <c r="Q33"/>
  <c r="U33" s="1"/>
  <c r="V33" s="1"/>
  <c r="Q29"/>
  <c r="U29" s="1"/>
  <c r="V29" s="1"/>
  <c r="Q26"/>
  <c r="U26" s="1"/>
  <c r="V26" s="1"/>
  <c r="Q15"/>
  <c r="U15" s="1"/>
  <c r="V15" s="1"/>
  <c r="Q12"/>
  <c r="U12" s="1"/>
  <c r="V12" s="1"/>
  <c r="Q14"/>
  <c r="U14" s="1"/>
  <c r="V14" s="1"/>
  <c r="E4"/>
  <c r="G4" s="1"/>
  <c r="H4" s="1"/>
  <c r="Q17"/>
  <c r="U17" s="1"/>
  <c r="V17" s="1"/>
  <c r="Q5"/>
  <c r="U5" s="1"/>
  <c r="V5" s="1"/>
  <c r="U106"/>
  <c r="V106" s="1"/>
  <c r="V114" s="1"/>
  <c r="Q94"/>
  <c r="U94" s="1"/>
  <c r="V94" s="1"/>
  <c r="Q82"/>
  <c r="U82" s="1"/>
  <c r="V82" s="1"/>
  <c r="Q70"/>
  <c r="U70" s="1"/>
  <c r="V70" s="1"/>
  <c r="Q58"/>
  <c r="U58" s="1"/>
  <c r="V58" s="1"/>
  <c r="Q46"/>
  <c r="U46" s="1"/>
  <c r="V46" s="1"/>
  <c r="Q34"/>
  <c r="U34" s="1"/>
  <c r="V34" s="1"/>
  <c r="Q22"/>
  <c r="U22" s="1"/>
  <c r="V22" s="1"/>
  <c r="Q10"/>
  <c r="U10" s="1"/>
  <c r="V10" s="1"/>
  <c r="Q107"/>
  <c r="U107" s="1"/>
  <c r="V107" s="1"/>
  <c r="Q95"/>
  <c r="U95" s="1"/>
  <c r="V95" s="1"/>
  <c r="Q83"/>
  <c r="U83" s="1"/>
  <c r="V83" s="1"/>
  <c r="Q71"/>
  <c r="U71" s="1"/>
  <c r="V71" s="1"/>
  <c r="Q59"/>
  <c r="U59" s="1"/>
  <c r="V59" s="1"/>
  <c r="Q47"/>
  <c r="U47" s="1"/>
  <c r="V47" s="1"/>
  <c r="Q35"/>
  <c r="U35" s="1"/>
  <c r="V35" s="1"/>
  <c r="Q110"/>
  <c r="U110" s="1"/>
  <c r="V110" s="1"/>
  <c r="Q104"/>
  <c r="U104" s="1"/>
  <c r="V104" s="1"/>
  <c r="Q92"/>
  <c r="U92" s="1"/>
  <c r="V92" s="1"/>
  <c r="Q80"/>
  <c r="U80" s="1"/>
  <c r="V80" s="1"/>
  <c r="Q74"/>
  <c r="U74" s="1"/>
  <c r="V74" s="1"/>
  <c r="Q62"/>
  <c r="U62" s="1"/>
  <c r="V62" s="1"/>
  <c r="Q56"/>
  <c r="U56" s="1"/>
  <c r="V56" s="1"/>
  <c r="Q50"/>
  <c r="U50" s="1"/>
  <c r="V50" s="1"/>
  <c r="Q44"/>
  <c r="U44" s="1"/>
  <c r="V44" s="1"/>
  <c r="Q38"/>
  <c r="U38" s="1"/>
  <c r="V38" s="1"/>
  <c r="Q32"/>
  <c r="U32" s="1"/>
  <c r="V32" s="1"/>
  <c r="Q20"/>
  <c r="U20" s="1"/>
  <c r="V20" s="1"/>
  <c r="Q8"/>
  <c r="U8" s="1"/>
  <c r="V8" s="1"/>
  <c r="Q88"/>
  <c r="U88" s="1"/>
  <c r="V88" s="1"/>
  <c r="Q52"/>
  <c r="U52" s="1"/>
  <c r="V52" s="1"/>
  <c r="Q40"/>
  <c r="U40" s="1"/>
  <c r="V40" s="1"/>
  <c r="Q28"/>
  <c r="U28" s="1"/>
  <c r="V28" s="1"/>
  <c r="Q16"/>
  <c r="U16" s="1"/>
  <c r="V16" s="1"/>
  <c r="Q78"/>
  <c r="U78" s="1"/>
  <c r="V78" s="1"/>
  <c r="Q112"/>
  <c r="U112" s="1"/>
  <c r="V112" s="1"/>
  <c r="Q100"/>
  <c r="U100" s="1"/>
  <c r="V100" s="1"/>
  <c r="Q76"/>
  <c r="U76" s="1"/>
  <c r="V76" s="1"/>
  <c r="Q113"/>
  <c r="U113" s="1"/>
  <c r="V113" s="1"/>
  <c r="Q101"/>
  <c r="U101" s="1"/>
  <c r="V101" s="1"/>
  <c r="Q89"/>
  <c r="U89" s="1"/>
  <c r="V89" s="1"/>
  <c r="Q77"/>
  <c r="U77" s="1"/>
  <c r="V77" s="1"/>
  <c r="Q93"/>
  <c r="U93" s="1"/>
  <c r="V93" s="1"/>
  <c r="Q81"/>
  <c r="U81" s="1"/>
  <c r="V81" s="1"/>
  <c r="Q64"/>
  <c r="U64" s="1"/>
  <c r="V64" s="1"/>
  <c r="Q23"/>
  <c r="U23" s="1"/>
  <c r="V23" s="1"/>
  <c r="Q11"/>
  <c r="U11" s="1"/>
  <c r="V11" s="1"/>
  <c r="Q109"/>
  <c r="U109" s="1"/>
  <c r="V109" s="1"/>
  <c r="Q103"/>
  <c r="U103" s="1"/>
  <c r="V103" s="1"/>
  <c r="Q97"/>
  <c r="U97" s="1"/>
  <c r="V97" s="1"/>
  <c r="Q91"/>
  <c r="U91" s="1"/>
  <c r="V91" s="1"/>
  <c r="Q85"/>
  <c r="U85" s="1"/>
  <c r="V85" s="1"/>
  <c r="Q73"/>
  <c r="U73" s="1"/>
  <c r="V73" s="1"/>
  <c r="Q67"/>
  <c r="U67" s="1"/>
  <c r="V67" s="1"/>
  <c r="Q55"/>
  <c r="U55" s="1"/>
  <c r="V55" s="1"/>
  <c r="Q49"/>
  <c r="U49" s="1"/>
  <c r="V49" s="1"/>
  <c r="Q43"/>
  <c r="U43" s="1"/>
  <c r="V43" s="1"/>
  <c r="Q37"/>
  <c r="U37" s="1"/>
  <c r="V37" s="1"/>
  <c r="Q31"/>
  <c r="U31" s="1"/>
  <c r="V31" s="1"/>
  <c r="Q25"/>
  <c r="U25" s="1"/>
  <c r="V25" s="1"/>
  <c r="Q19"/>
  <c r="U19" s="1"/>
  <c r="V19" s="1"/>
  <c r="Q13"/>
  <c r="U13" s="1"/>
  <c r="V13" s="1"/>
  <c r="Q7"/>
  <c r="U7" s="1"/>
  <c r="V7" s="1"/>
  <c r="Q108"/>
  <c r="U108" s="1"/>
  <c r="V108" s="1"/>
  <c r="Q96"/>
  <c r="U96" s="1"/>
  <c r="V96" s="1"/>
  <c r="Q84"/>
  <c r="U84" s="1"/>
  <c r="V84" s="1"/>
  <c r="Q72"/>
  <c r="U72" s="1"/>
  <c r="V72" s="1"/>
  <c r="Q60"/>
  <c r="U60" s="1"/>
  <c r="V60" s="1"/>
  <c r="Q48"/>
  <c r="U48" s="1"/>
  <c r="V48" s="1"/>
  <c r="Q36"/>
  <c r="U36" s="1"/>
  <c r="V36" s="1"/>
  <c r="Q24"/>
  <c r="U24" s="1"/>
  <c r="V24" s="1"/>
  <c r="Q4"/>
  <c r="U4" s="1"/>
  <c r="V4" s="1"/>
  <c r="Q102"/>
  <c r="U102" s="1"/>
  <c r="V102" s="1"/>
</calcChain>
</file>

<file path=xl/sharedStrings.xml><?xml version="1.0" encoding="utf-8"?>
<sst xmlns="http://schemas.openxmlformats.org/spreadsheetml/2006/main" count="140" uniqueCount="132">
  <si>
    <t>남 천</t>
    <phoneticPr fontId="2" type="noConversion"/>
  </si>
  <si>
    <t>중 앙</t>
    <phoneticPr fontId="2" type="noConversion"/>
  </si>
  <si>
    <t>가 야</t>
    <phoneticPr fontId="2" type="noConversion"/>
  </si>
  <si>
    <t>거제동</t>
    <phoneticPr fontId="2" type="noConversion"/>
  </si>
  <si>
    <t>광 안</t>
    <phoneticPr fontId="2" type="noConversion"/>
  </si>
  <si>
    <t>괴 정</t>
    <phoneticPr fontId="2" type="noConversion"/>
  </si>
  <si>
    <t>교 리</t>
    <phoneticPr fontId="2" type="noConversion"/>
  </si>
  <si>
    <t>구 봉</t>
    <phoneticPr fontId="2" type="noConversion"/>
  </si>
  <si>
    <t>구 포</t>
    <phoneticPr fontId="2" type="noConversion"/>
  </si>
  <si>
    <t>금 곡</t>
    <phoneticPr fontId="4" type="noConversion"/>
  </si>
  <si>
    <t>금 정</t>
    <phoneticPr fontId="2" type="noConversion"/>
  </si>
  <si>
    <t>기 장</t>
    <phoneticPr fontId="2" type="noConversion"/>
  </si>
  <si>
    <t>길 천</t>
    <phoneticPr fontId="4" type="noConversion"/>
  </si>
  <si>
    <t>남 산</t>
    <phoneticPr fontId="2" type="noConversion"/>
  </si>
  <si>
    <t>다 대</t>
    <phoneticPr fontId="2" type="noConversion"/>
  </si>
  <si>
    <t>달맞이</t>
    <phoneticPr fontId="2" type="noConversion"/>
  </si>
  <si>
    <t>당 감</t>
    <phoneticPr fontId="2" type="noConversion"/>
  </si>
  <si>
    <t>대 연</t>
    <phoneticPr fontId="2" type="noConversion"/>
  </si>
  <si>
    <t>대 천</t>
    <phoneticPr fontId="2" type="noConversion"/>
  </si>
  <si>
    <t>동대신</t>
    <phoneticPr fontId="2" type="noConversion"/>
  </si>
  <si>
    <t>동 래</t>
    <phoneticPr fontId="2" type="noConversion"/>
  </si>
  <si>
    <t>동 항</t>
    <phoneticPr fontId="2" type="noConversion"/>
  </si>
  <si>
    <t>만 덕</t>
    <phoneticPr fontId="2" type="noConversion"/>
  </si>
  <si>
    <t>망 미</t>
    <phoneticPr fontId="2" type="noConversion"/>
  </si>
  <si>
    <t>모라성요한</t>
    <phoneticPr fontId="2" type="noConversion"/>
  </si>
  <si>
    <t>몰운대</t>
    <phoneticPr fontId="4" type="noConversion"/>
  </si>
  <si>
    <t>못 골</t>
    <phoneticPr fontId="2" type="noConversion"/>
  </si>
  <si>
    <t>문 현</t>
    <phoneticPr fontId="2" type="noConversion"/>
  </si>
  <si>
    <t>민 락</t>
    <phoneticPr fontId="2" type="noConversion"/>
  </si>
  <si>
    <t>반 송</t>
    <phoneticPr fontId="2" type="noConversion"/>
  </si>
  <si>
    <t>반 여</t>
    <phoneticPr fontId="2" type="noConversion"/>
  </si>
  <si>
    <t>범 일</t>
    <phoneticPr fontId="2" type="noConversion"/>
  </si>
  <si>
    <t>봉 래</t>
    <phoneticPr fontId="2" type="noConversion"/>
  </si>
  <si>
    <t>부 곡</t>
    <phoneticPr fontId="2" type="noConversion"/>
  </si>
  <si>
    <t>사 상</t>
    <phoneticPr fontId="2" type="noConversion"/>
  </si>
  <si>
    <t>사 직</t>
    <phoneticPr fontId="2" type="noConversion"/>
  </si>
  <si>
    <t>사직대건</t>
    <phoneticPr fontId="2" type="noConversion"/>
  </si>
  <si>
    <t>사 하</t>
    <phoneticPr fontId="2" type="noConversion"/>
  </si>
  <si>
    <t>서대신</t>
    <phoneticPr fontId="2" type="noConversion"/>
  </si>
  <si>
    <t>서 동</t>
    <phoneticPr fontId="2" type="noConversion"/>
  </si>
  <si>
    <t>서 면</t>
    <phoneticPr fontId="2" type="noConversion"/>
  </si>
  <si>
    <t>석 포</t>
    <phoneticPr fontId="2" type="noConversion"/>
  </si>
  <si>
    <t>성가정</t>
    <phoneticPr fontId="4" type="noConversion"/>
  </si>
  <si>
    <t>성 지</t>
    <phoneticPr fontId="2" type="noConversion"/>
  </si>
  <si>
    <t>송 도</t>
    <phoneticPr fontId="2" type="noConversion"/>
  </si>
  <si>
    <t>송 정</t>
    <phoneticPr fontId="2" type="noConversion"/>
  </si>
  <si>
    <t>수 영</t>
    <phoneticPr fontId="2" type="noConversion"/>
  </si>
  <si>
    <t>수 정</t>
    <phoneticPr fontId="2" type="noConversion"/>
  </si>
  <si>
    <t>수정마을</t>
    <phoneticPr fontId="2" type="noConversion"/>
  </si>
  <si>
    <t>신 선</t>
    <phoneticPr fontId="2" type="noConversion"/>
  </si>
  <si>
    <t>아 미</t>
    <phoneticPr fontId="2" type="noConversion"/>
  </si>
  <si>
    <t>안 락</t>
    <phoneticPr fontId="2" type="noConversion"/>
  </si>
  <si>
    <t>양 정</t>
    <phoneticPr fontId="2" type="noConversion"/>
  </si>
  <si>
    <t>엄 궁</t>
    <phoneticPr fontId="2" type="noConversion"/>
  </si>
  <si>
    <t>연 산</t>
    <phoneticPr fontId="2" type="noConversion"/>
  </si>
  <si>
    <t>영 주</t>
    <phoneticPr fontId="2" type="noConversion"/>
  </si>
  <si>
    <t>온 천</t>
    <phoneticPr fontId="2" type="noConversion"/>
  </si>
  <si>
    <t>용 호</t>
    <phoneticPr fontId="2" type="noConversion"/>
  </si>
  <si>
    <t>우 동</t>
    <phoneticPr fontId="2" type="noConversion"/>
  </si>
  <si>
    <t>울 만</t>
    <phoneticPr fontId="2" type="noConversion"/>
  </si>
  <si>
    <t>이기대</t>
    <phoneticPr fontId="2" type="noConversion"/>
  </si>
  <si>
    <t>장 림</t>
    <phoneticPr fontId="4" type="noConversion"/>
  </si>
  <si>
    <t>장 산</t>
    <phoneticPr fontId="2" type="noConversion"/>
  </si>
  <si>
    <t>전 포</t>
    <phoneticPr fontId="2" type="noConversion"/>
  </si>
  <si>
    <t>정 관</t>
    <phoneticPr fontId="2" type="noConversion"/>
  </si>
  <si>
    <t>좌 동</t>
    <phoneticPr fontId="4" type="noConversion"/>
  </si>
  <si>
    <t>주 례</t>
    <phoneticPr fontId="2" type="noConversion"/>
  </si>
  <si>
    <t>청 학</t>
    <phoneticPr fontId="2" type="noConversion"/>
  </si>
  <si>
    <t>초 량</t>
    <phoneticPr fontId="2" type="noConversion"/>
  </si>
  <si>
    <t>초 장</t>
    <phoneticPr fontId="2" type="noConversion"/>
  </si>
  <si>
    <t>태종대</t>
    <phoneticPr fontId="2" type="noConversion"/>
  </si>
  <si>
    <t>토 현</t>
    <phoneticPr fontId="2" type="noConversion"/>
  </si>
  <si>
    <t>하 단</t>
    <phoneticPr fontId="2" type="noConversion"/>
  </si>
  <si>
    <t>해운대</t>
    <phoneticPr fontId="2" type="noConversion"/>
  </si>
  <si>
    <t>화 명</t>
    <phoneticPr fontId="4" type="noConversion"/>
  </si>
  <si>
    <t>흰돌타운(준)</t>
    <phoneticPr fontId="2" type="noConversion"/>
  </si>
  <si>
    <t>김 해</t>
    <phoneticPr fontId="4" type="noConversion"/>
  </si>
  <si>
    <t>꽃바위</t>
    <phoneticPr fontId="2" type="noConversion"/>
  </si>
  <si>
    <t>남 목</t>
    <phoneticPr fontId="2" type="noConversion"/>
  </si>
  <si>
    <t>남 창</t>
    <phoneticPr fontId="4" type="noConversion"/>
  </si>
  <si>
    <t>덕 계</t>
    <phoneticPr fontId="4" type="noConversion"/>
  </si>
  <si>
    <t>덕 신</t>
    <phoneticPr fontId="2" type="noConversion"/>
  </si>
  <si>
    <t>무 거</t>
    <phoneticPr fontId="2" type="noConversion"/>
  </si>
  <si>
    <t>물 금</t>
    <phoneticPr fontId="2" type="noConversion"/>
  </si>
  <si>
    <t>밀 양</t>
    <phoneticPr fontId="2" type="noConversion"/>
  </si>
  <si>
    <t>방어진</t>
    <phoneticPr fontId="2" type="noConversion"/>
  </si>
  <si>
    <t>범 서</t>
    <phoneticPr fontId="4" type="noConversion"/>
  </si>
  <si>
    <t>병 영</t>
    <phoneticPr fontId="2" type="noConversion"/>
  </si>
  <si>
    <t>복 산</t>
    <phoneticPr fontId="4" type="noConversion"/>
  </si>
  <si>
    <t>삼 계</t>
    <phoneticPr fontId="2" type="noConversion"/>
  </si>
  <si>
    <t>삼랑진</t>
    <phoneticPr fontId="2" type="noConversion"/>
  </si>
  <si>
    <t>삼 산</t>
    <phoneticPr fontId="2" type="noConversion"/>
  </si>
  <si>
    <t>성바오로</t>
    <phoneticPr fontId="4" type="noConversion"/>
  </si>
  <si>
    <t>야 음</t>
    <phoneticPr fontId="2" type="noConversion"/>
  </si>
  <si>
    <t>양 산</t>
    <phoneticPr fontId="2" type="noConversion"/>
  </si>
  <si>
    <t>언 양</t>
    <phoneticPr fontId="2" type="noConversion"/>
  </si>
  <si>
    <t>염 포</t>
    <phoneticPr fontId="2" type="noConversion"/>
  </si>
  <si>
    <t>예 림</t>
    <phoneticPr fontId="2" type="noConversion"/>
  </si>
  <si>
    <t>옥 동</t>
    <phoneticPr fontId="2" type="noConversion"/>
  </si>
  <si>
    <t>우 정</t>
    <phoneticPr fontId="2" type="noConversion"/>
  </si>
  <si>
    <t>웅 상</t>
    <phoneticPr fontId="2" type="noConversion"/>
  </si>
  <si>
    <t>월 평</t>
    <phoneticPr fontId="2" type="noConversion"/>
  </si>
  <si>
    <t>인 보</t>
    <phoneticPr fontId="2" type="noConversion"/>
  </si>
  <si>
    <t>임 호</t>
    <phoneticPr fontId="2" type="noConversion"/>
  </si>
  <si>
    <t>장 유</t>
    <phoneticPr fontId="2" type="noConversion"/>
  </si>
  <si>
    <t>장유대청</t>
    <phoneticPr fontId="2" type="noConversion"/>
  </si>
  <si>
    <t>전 하</t>
    <phoneticPr fontId="2" type="noConversion"/>
  </si>
  <si>
    <t>호 계</t>
    <phoneticPr fontId="4" type="noConversion"/>
  </si>
  <si>
    <t>화 봉</t>
    <phoneticPr fontId="2" type="noConversion"/>
  </si>
  <si>
    <t>활 천</t>
    <phoneticPr fontId="2" type="noConversion"/>
  </si>
  <si>
    <t>합</t>
  </si>
  <si>
    <t>계</t>
  </si>
  <si>
    <t>합계</t>
    <phoneticPr fontId="2" type="noConversion"/>
  </si>
  <si>
    <t>등록</t>
    <phoneticPr fontId="2" type="noConversion"/>
  </si>
  <si>
    <t>등록률</t>
    <phoneticPr fontId="2" type="noConversion"/>
  </si>
  <si>
    <t>중등부</t>
    <phoneticPr fontId="2" type="noConversion"/>
  </si>
  <si>
    <t>고등부</t>
    <phoneticPr fontId="2" type="noConversion"/>
  </si>
  <si>
    <t>중고등부</t>
    <phoneticPr fontId="2" type="noConversion"/>
  </si>
  <si>
    <t>구   분</t>
    <phoneticPr fontId="2" type="noConversion"/>
  </si>
  <si>
    <t>본 당</t>
    <phoneticPr fontId="2" type="noConversion"/>
  </si>
  <si>
    <t>중등</t>
    <phoneticPr fontId="2" type="noConversion"/>
  </si>
  <si>
    <t>고등</t>
    <phoneticPr fontId="2" type="noConversion"/>
  </si>
  <si>
    <t>출석률</t>
    <phoneticPr fontId="2" type="noConversion"/>
  </si>
  <si>
    <t>평균</t>
    <phoneticPr fontId="2" type="noConversion"/>
  </si>
  <si>
    <t>초등부</t>
    <phoneticPr fontId="2" type="noConversion"/>
  </si>
  <si>
    <t>출석수</t>
    <phoneticPr fontId="2" type="noConversion"/>
  </si>
  <si>
    <t>교적대비출석</t>
    <phoneticPr fontId="2" type="noConversion"/>
  </si>
  <si>
    <t>교적</t>
    <phoneticPr fontId="2" type="noConversion"/>
  </si>
  <si>
    <t>교적대비출석</t>
    <phoneticPr fontId="2" type="noConversion"/>
  </si>
  <si>
    <t>합계</t>
    <phoneticPr fontId="2" type="noConversion"/>
  </si>
  <si>
    <t>중등부</t>
    <phoneticPr fontId="2" type="noConversion"/>
  </si>
  <si>
    <t>고등부</t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</si>
</sst>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#,##0_);[Red]\(#,##0\)"/>
    <numFmt numFmtId="177" formatCode="_ * #,##0_ ;_ * \-#,##0_ ;_ * &quot;-&quot;_ ;_ @_ "/>
    <numFmt numFmtId="178" formatCode="0.00_ "/>
    <numFmt numFmtId="179" formatCode="#,##0.00_);[Red]\(#,##0.00\)"/>
    <numFmt numFmtId="182" formatCode="_-* #,##0.00_-;\-* #,##0.00_-;_-* &quot;-&quot;_-;_-@_-"/>
  </numFmts>
  <fonts count="12">
    <font>
      <sz val="11"/>
      <name val="돋움"/>
      <family val="3"/>
      <charset val="129"/>
    </font>
    <font>
      <sz val="12"/>
      <name val="바탕체"/>
      <family val="1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바탕"/>
      <family val="1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4"/>
      <name val="굴림"/>
      <family val="3"/>
      <charset val="129"/>
    </font>
    <font>
      <b/>
      <sz val="9"/>
      <name val="굴림"/>
      <family val="3"/>
      <charset val="129"/>
    </font>
    <font>
      <sz val="10"/>
      <name val="바탕체"/>
      <family val="1"/>
      <charset val="129"/>
    </font>
    <font>
      <b/>
      <sz val="6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</cellStyleXfs>
  <cellXfs count="125">
    <xf numFmtId="0" fontId="0" fillId="0" borderId="0" xfId="0"/>
    <xf numFmtId="0" fontId="7" fillId="3" borderId="2" xfId="1" applyNumberFormat="1" applyFont="1" applyFill="1" applyBorder="1" applyAlignment="1">
      <alignment horizontal="center" vertical="center"/>
    </xf>
    <xf numFmtId="178" fontId="6" fillId="2" borderId="13" xfId="1" applyNumberFormat="1" applyFont="1" applyFill="1" applyBorder="1" applyAlignment="1">
      <alignment horizontal="right" vertical="center"/>
    </xf>
    <xf numFmtId="178" fontId="6" fillId="2" borderId="14" xfId="1" applyNumberFormat="1" applyFont="1" applyFill="1" applyBorder="1" applyAlignment="1" applyProtection="1">
      <alignment horizontal="right" vertical="center"/>
      <protection locked="0"/>
    </xf>
    <xf numFmtId="178" fontId="6" fillId="2" borderId="8" xfId="1" applyNumberFormat="1" applyFont="1" applyFill="1" applyBorder="1" applyAlignment="1" applyProtection="1">
      <alignment horizontal="right" vertical="center"/>
      <protection locked="0"/>
    </xf>
    <xf numFmtId="178" fontId="5" fillId="2" borderId="40" xfId="0" applyNumberFormat="1" applyFont="1" applyFill="1" applyBorder="1" applyAlignment="1">
      <alignment horizontal="center" vertical="center"/>
    </xf>
    <xf numFmtId="178" fontId="5" fillId="2" borderId="20" xfId="0" applyNumberFormat="1" applyFont="1" applyFill="1" applyBorder="1" applyAlignment="1">
      <alignment horizontal="center" vertical="center"/>
    </xf>
    <xf numFmtId="176" fontId="5" fillId="3" borderId="5" xfId="3" applyNumberFormat="1" applyFont="1" applyFill="1" applyBorder="1" applyAlignment="1">
      <alignment horizontal="center" vertical="center"/>
    </xf>
    <xf numFmtId="176" fontId="5" fillId="3" borderId="17" xfId="3" applyNumberFormat="1" applyFont="1" applyFill="1" applyBorder="1" applyAlignment="1">
      <alignment horizontal="center" vertical="center"/>
    </xf>
    <xf numFmtId="176" fontId="10" fillId="3" borderId="0" xfId="0" applyNumberFormat="1" applyFont="1" applyFill="1" applyBorder="1" applyAlignment="1">
      <alignment horizontal="center" vertical="center"/>
    </xf>
    <xf numFmtId="176" fontId="5" fillId="3" borderId="7" xfId="2" applyNumberFormat="1" applyFont="1" applyFill="1" applyBorder="1" applyAlignment="1">
      <alignment horizontal="center" vertical="center"/>
    </xf>
    <xf numFmtId="176" fontId="5" fillId="3" borderId="18" xfId="3" applyNumberFormat="1" applyFont="1" applyFill="1" applyBorder="1" applyAlignment="1">
      <alignment horizontal="center" vertical="center"/>
    </xf>
    <xf numFmtId="176" fontId="5" fillId="3" borderId="27" xfId="0" applyNumberFormat="1" applyFont="1" applyFill="1" applyBorder="1" applyAlignment="1">
      <alignment horizontal="center" vertical="center"/>
    </xf>
    <xf numFmtId="0" fontId="5" fillId="3" borderId="39" xfId="0" applyNumberFormat="1" applyFont="1" applyFill="1" applyBorder="1" applyAlignment="1">
      <alignment horizontal="center" vertical="center"/>
    </xf>
    <xf numFmtId="178" fontId="5" fillId="3" borderId="45" xfId="0" applyNumberFormat="1" applyFont="1" applyFill="1" applyBorder="1" applyAlignment="1">
      <alignment horizontal="center" vertical="center"/>
    </xf>
    <xf numFmtId="178" fontId="5" fillId="3" borderId="44" xfId="0" applyNumberFormat="1" applyFont="1" applyFill="1" applyBorder="1" applyAlignment="1">
      <alignment horizontal="center" vertical="center"/>
    </xf>
    <xf numFmtId="176" fontId="5" fillId="3" borderId="36" xfId="0" applyNumberFormat="1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176" fontId="5" fillId="3" borderId="14" xfId="0" applyNumberFormat="1" applyFont="1" applyFill="1" applyBorder="1" applyAlignment="1">
      <alignment horizontal="center" vertical="center"/>
    </xf>
    <xf numFmtId="176" fontId="5" fillId="3" borderId="48" xfId="0" applyNumberFormat="1" applyFont="1" applyFill="1" applyBorder="1" applyAlignment="1">
      <alignment horizontal="center" vertical="center"/>
    </xf>
    <xf numFmtId="176" fontId="5" fillId="3" borderId="17" xfId="0" applyNumberFormat="1" applyFont="1" applyFill="1" applyBorder="1" applyAlignment="1">
      <alignment horizontal="center" vertical="center"/>
    </xf>
    <xf numFmtId="179" fontId="5" fillId="3" borderId="42" xfId="0" applyNumberFormat="1" applyFont="1" applyFill="1" applyBorder="1" applyAlignment="1">
      <alignment horizontal="center" vertical="center"/>
    </xf>
    <xf numFmtId="179" fontId="5" fillId="3" borderId="6" xfId="0" applyNumberFormat="1" applyFont="1" applyFill="1" applyBorder="1" applyAlignment="1">
      <alignment horizontal="center" vertical="center"/>
    </xf>
    <xf numFmtId="179" fontId="5" fillId="3" borderId="21" xfId="0" applyNumberFormat="1" applyFont="1" applyFill="1" applyBorder="1" applyAlignment="1">
      <alignment horizontal="center" vertical="center"/>
    </xf>
    <xf numFmtId="179" fontId="5" fillId="3" borderId="44" xfId="0" applyNumberFormat="1" applyFont="1" applyFill="1" applyBorder="1" applyAlignment="1">
      <alignment horizontal="center" vertical="center"/>
    </xf>
    <xf numFmtId="176" fontId="5" fillId="3" borderId="15" xfId="2" applyNumberFormat="1" applyFont="1" applyFill="1" applyBorder="1" applyAlignment="1">
      <alignment horizontal="center" vertical="center"/>
    </xf>
    <xf numFmtId="176" fontId="5" fillId="3" borderId="19" xfId="2" applyNumberFormat="1" applyFont="1" applyFill="1" applyBorder="1" applyAlignment="1">
      <alignment horizontal="center" vertical="center"/>
    </xf>
    <xf numFmtId="176" fontId="5" fillId="3" borderId="25" xfId="0" applyNumberFormat="1" applyFont="1" applyFill="1" applyBorder="1" applyAlignment="1">
      <alignment horizontal="center" vertical="center"/>
    </xf>
    <xf numFmtId="0" fontId="5" fillId="3" borderId="26" xfId="0" applyNumberFormat="1" applyFont="1" applyFill="1" applyBorder="1" applyAlignment="1">
      <alignment horizontal="center" vertical="center"/>
    </xf>
    <xf numFmtId="178" fontId="5" fillId="3" borderId="25" xfId="0" applyNumberFormat="1" applyFont="1" applyFill="1" applyBorder="1" applyAlignment="1">
      <alignment horizontal="center" vertical="center"/>
    </xf>
    <xf numFmtId="178" fontId="5" fillId="3" borderId="26" xfId="0" applyNumberFormat="1" applyFont="1" applyFill="1" applyBorder="1" applyAlignment="1">
      <alignment horizontal="center" vertical="center"/>
    </xf>
    <xf numFmtId="0" fontId="5" fillId="3" borderId="35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179" fontId="5" fillId="3" borderId="43" xfId="0" applyNumberFormat="1" applyFont="1" applyFill="1" applyBorder="1" applyAlignment="1">
      <alignment horizontal="center" vertical="center"/>
    </xf>
    <xf numFmtId="179" fontId="9" fillId="3" borderId="24" xfId="0" applyNumberFormat="1" applyFont="1" applyFill="1" applyBorder="1" applyAlignment="1">
      <alignment horizontal="center" vertical="center"/>
    </xf>
    <xf numFmtId="179" fontId="5" fillId="3" borderId="11" xfId="0" applyNumberFormat="1" applyFont="1" applyFill="1" applyBorder="1" applyAlignment="1">
      <alignment horizontal="center" vertical="center"/>
    </xf>
    <xf numFmtId="179" fontId="5" fillId="3" borderId="12" xfId="0" applyNumberFormat="1" applyFont="1" applyFill="1" applyBorder="1" applyAlignment="1">
      <alignment horizontal="center" vertical="center"/>
    </xf>
    <xf numFmtId="179" fontId="5" fillId="3" borderId="26" xfId="0" applyNumberFormat="1" applyFont="1" applyFill="1" applyBorder="1" applyAlignment="1">
      <alignment horizontal="center" vertical="center"/>
    </xf>
    <xf numFmtId="176" fontId="6" fillId="3" borderId="9" xfId="2" applyNumberFormat="1" applyFont="1" applyFill="1" applyBorder="1" applyAlignment="1" applyProtection="1">
      <alignment horizontal="center" vertical="center"/>
    </xf>
    <xf numFmtId="176" fontId="6" fillId="3" borderId="14" xfId="3" quotePrefix="1" applyNumberFormat="1" applyFont="1" applyFill="1" applyBorder="1" applyAlignment="1" applyProtection="1">
      <alignment horizontal="center" vertical="center" shrinkToFit="1"/>
    </xf>
    <xf numFmtId="0" fontId="6" fillId="3" borderId="28" xfId="1" applyNumberFormat="1" applyFont="1" applyFill="1" applyBorder="1" applyAlignment="1" applyProtection="1">
      <alignment horizontal="center" vertical="center"/>
      <protection locked="0"/>
    </xf>
    <xf numFmtId="0" fontId="10" fillId="3" borderId="0" xfId="0" applyNumberFormat="1" applyFont="1" applyFill="1" applyBorder="1" applyAlignment="1">
      <alignment horizontal="center" vertical="center"/>
    </xf>
    <xf numFmtId="178" fontId="6" fillId="3" borderId="29" xfId="1" applyNumberFormat="1" applyFont="1" applyFill="1" applyBorder="1" applyAlignment="1" applyProtection="1">
      <alignment horizontal="right" vertical="center"/>
      <protection locked="0"/>
    </xf>
    <xf numFmtId="178" fontId="6" fillId="3" borderId="36" xfId="1" applyNumberFormat="1" applyFont="1" applyFill="1" applyBorder="1" applyAlignment="1" applyProtection="1">
      <alignment horizontal="right" vertical="center"/>
      <protection locked="0"/>
    </xf>
    <xf numFmtId="0" fontId="6" fillId="3" borderId="36" xfId="1" applyNumberFormat="1" applyFont="1" applyFill="1" applyBorder="1" applyAlignment="1">
      <alignment horizontal="center" vertical="center"/>
    </xf>
    <xf numFmtId="0" fontId="6" fillId="3" borderId="14" xfId="1" applyNumberFormat="1" applyFont="1" applyFill="1" applyBorder="1" applyAlignment="1">
      <alignment horizontal="center" vertical="center"/>
    </xf>
    <xf numFmtId="0" fontId="7" fillId="3" borderId="4" xfId="1" applyNumberFormat="1" applyFont="1" applyFill="1" applyBorder="1" applyAlignment="1">
      <alignment horizontal="center" vertical="center"/>
    </xf>
    <xf numFmtId="179" fontId="6" fillId="3" borderId="9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>
      <alignment horizontal="center" vertical="center"/>
    </xf>
    <xf numFmtId="179" fontId="6" fillId="3" borderId="37" xfId="0" applyNumberFormat="1" applyFont="1" applyFill="1" applyBorder="1" applyAlignment="1">
      <alignment horizontal="center" vertical="center"/>
    </xf>
    <xf numFmtId="179" fontId="6" fillId="3" borderId="36" xfId="0" applyNumberFormat="1" applyFont="1" applyFill="1" applyBorder="1" applyAlignment="1">
      <alignment horizontal="center" vertical="center"/>
    </xf>
    <xf numFmtId="176" fontId="6" fillId="3" borderId="10" xfId="2" applyNumberFormat="1" applyFont="1" applyFill="1" applyBorder="1" applyAlignment="1" applyProtection="1">
      <alignment horizontal="center" vertical="center"/>
    </xf>
    <xf numFmtId="176" fontId="6" fillId="3" borderId="8" xfId="3" quotePrefix="1" applyNumberFormat="1" applyFont="1" applyFill="1" applyBorder="1" applyAlignment="1" applyProtection="1">
      <alignment horizontal="center" vertical="center" shrinkToFit="1"/>
    </xf>
    <xf numFmtId="0" fontId="6" fillId="3" borderId="30" xfId="1" applyNumberFormat="1" applyFont="1" applyFill="1" applyBorder="1" applyAlignment="1" applyProtection="1">
      <alignment horizontal="center" vertical="center"/>
      <protection locked="0"/>
    </xf>
    <xf numFmtId="0" fontId="7" fillId="3" borderId="23" xfId="1" applyNumberFormat="1" applyFont="1" applyFill="1" applyBorder="1" applyAlignment="1">
      <alignment horizontal="center" vertical="center"/>
    </xf>
    <xf numFmtId="178" fontId="6" fillId="3" borderId="31" xfId="1" applyNumberFormat="1" applyFont="1" applyFill="1" applyBorder="1" applyAlignment="1" applyProtection="1">
      <alignment horizontal="right" vertical="center"/>
      <protection locked="0"/>
    </xf>
    <xf numFmtId="178" fontId="6" fillId="3" borderId="34" xfId="1" applyNumberFormat="1" applyFont="1" applyFill="1" applyBorder="1" applyAlignment="1" applyProtection="1">
      <alignment horizontal="right" vertical="center"/>
      <protection locked="0"/>
    </xf>
    <xf numFmtId="0" fontId="6" fillId="3" borderId="34" xfId="1" applyNumberFormat="1" applyFont="1" applyFill="1" applyBorder="1" applyAlignment="1">
      <alignment horizontal="center" vertical="center"/>
    </xf>
    <xf numFmtId="0" fontId="6" fillId="3" borderId="8" xfId="1" applyNumberFormat="1" applyFont="1" applyFill="1" applyBorder="1" applyAlignment="1">
      <alignment horizontal="center" vertical="center"/>
    </xf>
    <xf numFmtId="179" fontId="10" fillId="3" borderId="0" xfId="0" applyNumberFormat="1" applyFont="1" applyFill="1" applyBorder="1" applyAlignment="1">
      <alignment horizontal="center" vertical="center"/>
    </xf>
    <xf numFmtId="179" fontId="6" fillId="3" borderId="10" xfId="0" applyNumberFormat="1" applyFont="1" applyFill="1" applyBorder="1" applyAlignment="1">
      <alignment horizontal="center" vertical="center"/>
    </xf>
    <xf numFmtId="179" fontId="6" fillId="3" borderId="2" xfId="0" applyNumberFormat="1" applyFont="1" applyFill="1" applyBorder="1" applyAlignment="1">
      <alignment horizontal="center" vertical="center"/>
    </xf>
    <xf numFmtId="179" fontId="6" fillId="3" borderId="38" xfId="0" applyNumberFormat="1" applyFont="1" applyFill="1" applyBorder="1" applyAlignment="1">
      <alignment horizontal="center" vertical="center"/>
    </xf>
    <xf numFmtId="179" fontId="6" fillId="3" borderId="34" xfId="0" applyNumberFormat="1" applyFont="1" applyFill="1" applyBorder="1" applyAlignment="1">
      <alignment horizontal="center" vertical="center"/>
    </xf>
    <xf numFmtId="176" fontId="6" fillId="3" borderId="8" xfId="3" applyNumberFormat="1" applyFont="1" applyFill="1" applyBorder="1" applyAlignment="1" applyProtection="1">
      <alignment horizontal="center" vertical="center" shrinkToFit="1"/>
    </xf>
    <xf numFmtId="176" fontId="5" fillId="3" borderId="11" xfId="2" applyNumberFormat="1" applyFont="1" applyFill="1" applyBorder="1" applyAlignment="1">
      <alignment horizontal="center" vertical="center"/>
    </xf>
    <xf numFmtId="176" fontId="5" fillId="3" borderId="13" xfId="2" applyNumberFormat="1" applyFont="1" applyFill="1" applyBorder="1" applyAlignment="1">
      <alignment horizontal="center" vertical="center"/>
    </xf>
    <xf numFmtId="0" fontId="6" fillId="3" borderId="32" xfId="1" applyNumberFormat="1" applyFont="1" applyFill="1" applyBorder="1" applyAlignment="1">
      <alignment horizontal="center" vertical="center"/>
    </xf>
    <xf numFmtId="0" fontId="6" fillId="3" borderId="24" xfId="1" applyNumberFormat="1" applyFont="1" applyFill="1" applyBorder="1" applyAlignment="1">
      <alignment horizontal="center" vertical="center"/>
    </xf>
    <xf numFmtId="178" fontId="6" fillId="3" borderId="33" xfId="1" applyNumberFormat="1" applyFont="1" applyFill="1" applyBorder="1" applyAlignment="1">
      <alignment horizontal="right" vertical="center"/>
    </xf>
    <xf numFmtId="178" fontId="6" fillId="3" borderId="35" xfId="1" applyNumberFormat="1" applyFont="1" applyFill="1" applyBorder="1" applyAlignment="1">
      <alignment horizontal="right" vertical="center"/>
    </xf>
    <xf numFmtId="0" fontId="6" fillId="3" borderId="3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6" fillId="3" borderId="13" xfId="1" applyNumberFormat="1" applyFont="1" applyFill="1" applyBorder="1" applyAlignment="1">
      <alignment horizontal="center" vertical="center"/>
    </xf>
    <xf numFmtId="0" fontId="6" fillId="3" borderId="16" xfId="1" applyNumberFormat="1" applyFont="1" applyFill="1" applyBorder="1" applyAlignment="1">
      <alignment horizontal="center" vertical="center"/>
    </xf>
    <xf numFmtId="179" fontId="6" fillId="3" borderId="11" xfId="0" applyNumberFormat="1" applyFont="1" applyFill="1" applyBorder="1" applyAlignment="1">
      <alignment horizontal="center" vertical="center"/>
    </xf>
    <xf numFmtId="179" fontId="6" fillId="3" borderId="12" xfId="0" applyNumberFormat="1" applyFont="1" applyFill="1" applyBorder="1" applyAlignment="1">
      <alignment horizontal="center" vertical="center"/>
    </xf>
    <xf numFmtId="179" fontId="6" fillId="3" borderId="43" xfId="0" applyNumberFormat="1" applyFont="1" applyFill="1" applyBorder="1" applyAlignment="1">
      <alignment horizontal="center" vertical="center"/>
    </xf>
    <xf numFmtId="179" fontId="6" fillId="3" borderId="35" xfId="0" applyNumberFormat="1" applyFont="1" applyFill="1" applyBorder="1" applyAlignment="1">
      <alignment horizontal="center" vertical="center"/>
    </xf>
    <xf numFmtId="178" fontId="10" fillId="3" borderId="0" xfId="0" applyNumberFormat="1" applyFont="1" applyFill="1" applyBorder="1" applyAlignment="1">
      <alignment horizontal="center" vertical="center"/>
    </xf>
    <xf numFmtId="182" fontId="10" fillId="3" borderId="0" xfId="1" applyNumberFormat="1" applyFont="1" applyFill="1" applyBorder="1" applyAlignment="1">
      <alignment horizontal="center" vertical="center"/>
    </xf>
    <xf numFmtId="179" fontId="6" fillId="3" borderId="0" xfId="0" applyNumberFormat="1" applyFont="1" applyFill="1" applyBorder="1" applyAlignment="1">
      <alignment horizontal="center" vertical="center"/>
    </xf>
    <xf numFmtId="182" fontId="6" fillId="4" borderId="22" xfId="1" applyNumberFormat="1" applyFont="1" applyFill="1" applyBorder="1" applyAlignment="1" applyProtection="1">
      <alignment horizontal="right" vertical="center"/>
      <protection locked="0"/>
    </xf>
    <xf numFmtId="182" fontId="6" fillId="4" borderId="23" xfId="1" applyNumberFormat="1" applyFont="1" applyFill="1" applyBorder="1" applyAlignment="1" applyProtection="1">
      <alignment horizontal="right" vertical="center"/>
      <protection locked="0"/>
    </xf>
    <xf numFmtId="182" fontId="6" fillId="4" borderId="24" xfId="1" applyNumberFormat="1" applyFont="1" applyFill="1" applyBorder="1" applyAlignment="1">
      <alignment horizontal="right" vertical="center"/>
    </xf>
    <xf numFmtId="176" fontId="5" fillId="3" borderId="42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176" fontId="5" fillId="3" borderId="49" xfId="0" applyNumberFormat="1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0" fontId="7" fillId="3" borderId="9" xfId="1" applyNumberFormat="1" applyFont="1" applyFill="1" applyBorder="1" applyAlignment="1">
      <alignment horizontal="center" vertical="center"/>
    </xf>
    <xf numFmtId="0" fontId="7" fillId="3" borderId="10" xfId="1" applyNumberFormat="1" applyFont="1" applyFill="1" applyBorder="1" applyAlignment="1">
      <alignment horizontal="center" vertical="center"/>
    </xf>
    <xf numFmtId="0" fontId="6" fillId="3" borderId="11" xfId="1" applyNumberFormat="1" applyFont="1" applyFill="1" applyBorder="1" applyAlignment="1">
      <alignment horizontal="center" vertical="center"/>
    </xf>
    <xf numFmtId="179" fontId="6" fillId="3" borderId="42" xfId="1" applyNumberFormat="1" applyFont="1" applyFill="1" applyBorder="1" applyAlignment="1">
      <alignment horizontal="center" vertical="center"/>
    </xf>
    <xf numFmtId="179" fontId="6" fillId="3" borderId="10" xfId="1" applyNumberFormat="1" applyFont="1" applyFill="1" applyBorder="1" applyAlignment="1">
      <alignment horizontal="center" vertical="center"/>
    </xf>
    <xf numFmtId="179" fontId="6" fillId="3" borderId="11" xfId="1" applyNumberFormat="1" applyFont="1" applyFill="1" applyBorder="1" applyAlignment="1">
      <alignment horizontal="center" vertical="center"/>
    </xf>
    <xf numFmtId="179" fontId="10" fillId="3" borderId="10" xfId="0" applyNumberFormat="1" applyFont="1" applyFill="1" applyBorder="1" applyAlignment="1">
      <alignment horizontal="center" vertical="center"/>
    </xf>
    <xf numFmtId="179" fontId="9" fillId="3" borderId="16" xfId="0" applyNumberFormat="1" applyFont="1" applyFill="1" applyBorder="1" applyAlignment="1">
      <alignment horizontal="center" vertical="center"/>
    </xf>
    <xf numFmtId="179" fontId="6" fillId="3" borderId="6" xfId="1" applyNumberFormat="1" applyFont="1" applyFill="1" applyBorder="1" applyAlignment="1">
      <alignment horizontal="center" vertical="center"/>
    </xf>
    <xf numFmtId="179" fontId="6" fillId="3" borderId="2" xfId="1" applyNumberFormat="1" applyFont="1" applyFill="1" applyBorder="1" applyAlignment="1">
      <alignment horizontal="center" vertical="center"/>
    </xf>
    <xf numFmtId="179" fontId="6" fillId="3" borderId="12" xfId="1" applyNumberFormat="1" applyFont="1" applyFill="1" applyBorder="1" applyAlignment="1">
      <alignment horizontal="center" vertical="center"/>
    </xf>
    <xf numFmtId="176" fontId="5" fillId="3" borderId="13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178" fontId="6" fillId="2" borderId="50" xfId="1" applyNumberFormat="1" applyFont="1" applyFill="1" applyBorder="1" applyAlignment="1">
      <alignment horizontal="right" vertical="center"/>
    </xf>
    <xf numFmtId="178" fontId="6" fillId="2" borderId="51" xfId="1" applyNumberFormat="1" applyFont="1" applyFill="1" applyBorder="1" applyAlignment="1">
      <alignment horizontal="right" vertical="center"/>
    </xf>
    <xf numFmtId="178" fontId="6" fillId="2" borderId="52" xfId="1" applyNumberFormat="1" applyFont="1" applyFill="1" applyBorder="1" applyAlignment="1">
      <alignment horizontal="right" vertical="center"/>
    </xf>
    <xf numFmtId="179" fontId="6" fillId="4" borderId="14" xfId="0" applyNumberFormat="1" applyFont="1" applyFill="1" applyBorder="1" applyAlignment="1">
      <alignment horizontal="center" vertical="center"/>
    </xf>
    <xf numFmtId="179" fontId="6" fillId="4" borderId="8" xfId="0" applyNumberFormat="1" applyFont="1" applyFill="1" applyBorder="1" applyAlignment="1">
      <alignment horizontal="center" vertical="center"/>
    </xf>
    <xf numFmtId="179" fontId="6" fillId="4" borderId="13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center" vertical="center"/>
    </xf>
    <xf numFmtId="0" fontId="6" fillId="3" borderId="3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176" fontId="10" fillId="3" borderId="53" xfId="0" applyNumberFormat="1" applyFont="1" applyFill="1" applyBorder="1" applyAlignment="1">
      <alignment horizontal="center" vertical="center"/>
    </xf>
    <xf numFmtId="176" fontId="6" fillId="3" borderId="14" xfId="1" applyNumberFormat="1" applyFont="1" applyFill="1" applyBorder="1" applyAlignment="1">
      <alignment horizontal="center" vertical="center"/>
    </xf>
    <xf numFmtId="176" fontId="6" fillId="3" borderId="8" xfId="1" applyNumberFormat="1" applyFont="1" applyFill="1" applyBorder="1" applyAlignment="1">
      <alignment horizontal="center" vertical="center"/>
    </xf>
    <xf numFmtId="176" fontId="6" fillId="3" borderId="13" xfId="1" applyNumberFormat="1" applyFont="1" applyFill="1" applyBorder="1" applyAlignment="1">
      <alignment horizontal="center" vertical="center"/>
    </xf>
    <xf numFmtId="182" fontId="11" fillId="4" borderId="46" xfId="1" applyNumberFormat="1" applyFont="1" applyFill="1" applyBorder="1" applyAlignment="1">
      <alignment horizontal="center" vertical="center"/>
    </xf>
    <xf numFmtId="182" fontId="11" fillId="4" borderId="47" xfId="1" applyNumberFormat="1" applyFont="1" applyFill="1" applyBorder="1" applyAlignment="1">
      <alignment horizontal="center" vertical="center"/>
    </xf>
    <xf numFmtId="179" fontId="11" fillId="4" borderId="41" xfId="0" applyNumberFormat="1" applyFont="1" applyFill="1" applyBorder="1" applyAlignment="1">
      <alignment horizontal="center" vertical="center"/>
    </xf>
    <xf numFmtId="179" fontId="11" fillId="4" borderId="20" xfId="0" applyNumberFormat="1" applyFont="1" applyFill="1" applyBorder="1" applyAlignment="1">
      <alignment horizontal="center" vertical="center"/>
    </xf>
    <xf numFmtId="176" fontId="8" fillId="3" borderId="54" xfId="0" applyNumberFormat="1" applyFont="1" applyFill="1" applyBorder="1" applyAlignment="1">
      <alignment horizontal="center" vertical="center"/>
    </xf>
    <xf numFmtId="176" fontId="8" fillId="3" borderId="55" xfId="0" applyNumberFormat="1" applyFont="1" applyFill="1" applyBorder="1" applyAlignment="1">
      <alignment horizontal="center" vertical="center"/>
    </xf>
    <xf numFmtId="176" fontId="8" fillId="3" borderId="56" xfId="0" applyNumberFormat="1" applyFont="1" applyFill="1" applyBorder="1" applyAlignment="1">
      <alignment horizontal="center" vertical="center"/>
    </xf>
    <xf numFmtId="176" fontId="8" fillId="3" borderId="57" xfId="0" applyNumberFormat="1" applyFont="1" applyFill="1" applyBorder="1" applyAlignment="1">
      <alignment horizontal="center" vertical="center"/>
    </xf>
    <xf numFmtId="176" fontId="8" fillId="3" borderId="58" xfId="0" applyNumberFormat="1" applyFont="1" applyFill="1" applyBorder="1" applyAlignment="1">
      <alignment horizontal="center" vertical="center"/>
    </xf>
  </cellXfs>
  <cellStyles count="4">
    <cellStyle name="쉼표 [0]" xfId="1" builtinId="6"/>
    <cellStyle name="쉼표 [0]_통계2001" xfId="3"/>
    <cellStyle name="표준" xfId="0" builtinId="0"/>
    <cellStyle name="표준_통계200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2</xdr:col>
      <xdr:colOff>9525</xdr:colOff>
      <xdr:row>2</xdr:row>
      <xdr:rowOff>190500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9050" y="57150"/>
          <a:ext cx="942975" cy="62865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V152"/>
  <sheetViews>
    <sheetView tabSelected="1" workbookViewId="0">
      <pane ySplit="3" topLeftCell="A103" activePane="bottomLeft" state="frozen"/>
      <selection pane="bottomLeft" activeCell="H119" sqref="H119"/>
    </sheetView>
  </sheetViews>
  <sheetFormatPr defaultColWidth="5.5546875" defaultRowHeight="12"/>
  <cols>
    <col min="1" max="1" width="4.88671875" style="9" customWidth="1"/>
    <col min="2" max="2" width="5.109375" style="9" customWidth="1"/>
    <col min="3" max="3" width="5.5546875" style="9" customWidth="1"/>
    <col min="4" max="4" width="5.5546875" style="42" customWidth="1"/>
    <col min="5" max="7" width="6.109375" style="80" customWidth="1"/>
    <col min="8" max="8" width="7.21875" style="81" customWidth="1"/>
    <col min="9" max="9" width="5.33203125" style="112" customWidth="1"/>
    <col min="10" max="11" width="5.33203125" style="9" customWidth="1"/>
    <col min="12" max="13" width="5.21875" style="9" customWidth="1"/>
    <col min="14" max="14" width="6.109375" style="9" customWidth="1"/>
    <col min="15" max="16" width="6.109375" style="60" customWidth="1"/>
    <col min="17" max="17" width="6.109375" style="9" customWidth="1"/>
    <col min="18" max="21" width="6.109375" style="82" customWidth="1"/>
    <col min="22" max="22" width="7.21875" style="82" customWidth="1"/>
    <col min="23" max="16384" width="5.5546875" style="9"/>
  </cols>
  <sheetData>
    <row r="1" spans="1:22" ht="22.5" customHeight="1" thickBot="1">
      <c r="A1" s="7" t="s">
        <v>118</v>
      </c>
      <c r="B1" s="8"/>
      <c r="C1" s="120" t="s">
        <v>124</v>
      </c>
      <c r="D1" s="121"/>
      <c r="E1" s="121"/>
      <c r="F1" s="121"/>
      <c r="G1" s="121"/>
      <c r="H1" s="122"/>
      <c r="I1" s="123" t="s">
        <v>117</v>
      </c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4"/>
    </row>
    <row r="2" spans="1:22" ht="17.100000000000001" customHeight="1">
      <c r="A2" s="10"/>
      <c r="B2" s="11"/>
      <c r="C2" s="12" t="s">
        <v>127</v>
      </c>
      <c r="D2" s="13" t="s">
        <v>113</v>
      </c>
      <c r="E2" s="5" t="s">
        <v>114</v>
      </c>
      <c r="F2" s="14" t="s">
        <v>122</v>
      </c>
      <c r="G2" s="15" t="s">
        <v>125</v>
      </c>
      <c r="H2" s="116" t="s">
        <v>126</v>
      </c>
      <c r="I2" s="16" t="s">
        <v>127</v>
      </c>
      <c r="J2" s="17"/>
      <c r="K2" s="18"/>
      <c r="L2" s="86" t="s">
        <v>113</v>
      </c>
      <c r="M2" s="87"/>
      <c r="N2" s="88"/>
      <c r="O2" s="19" t="s">
        <v>114</v>
      </c>
      <c r="P2" s="19"/>
      <c r="Q2" s="20"/>
      <c r="R2" s="21" t="s">
        <v>122</v>
      </c>
      <c r="S2" s="22"/>
      <c r="T2" s="23"/>
      <c r="U2" s="24" t="s">
        <v>125</v>
      </c>
      <c r="V2" s="118" t="s">
        <v>128</v>
      </c>
    </row>
    <row r="3" spans="1:22" ht="17.100000000000001" customHeight="1" thickBot="1">
      <c r="A3" s="25" t="s">
        <v>119</v>
      </c>
      <c r="B3" s="26"/>
      <c r="C3" s="27"/>
      <c r="D3" s="28"/>
      <c r="E3" s="6"/>
      <c r="F3" s="29"/>
      <c r="G3" s="30"/>
      <c r="H3" s="117"/>
      <c r="I3" s="31" t="s">
        <v>120</v>
      </c>
      <c r="J3" s="109" t="s">
        <v>121</v>
      </c>
      <c r="K3" s="32" t="s">
        <v>112</v>
      </c>
      <c r="L3" s="89" t="s">
        <v>115</v>
      </c>
      <c r="M3" s="33" t="s">
        <v>116</v>
      </c>
      <c r="N3" s="101" t="s">
        <v>112</v>
      </c>
      <c r="O3" s="35" t="s">
        <v>130</v>
      </c>
      <c r="P3" s="97" t="s">
        <v>131</v>
      </c>
      <c r="Q3" s="102" t="s">
        <v>129</v>
      </c>
      <c r="R3" s="36" t="s">
        <v>115</v>
      </c>
      <c r="S3" s="37" t="s">
        <v>116</v>
      </c>
      <c r="T3" s="34" t="s">
        <v>123</v>
      </c>
      <c r="U3" s="38"/>
      <c r="V3" s="119"/>
    </row>
    <row r="4" spans="1:22" ht="17.100000000000001" customHeight="1">
      <c r="A4" s="39">
        <v>1</v>
      </c>
      <c r="B4" s="40" t="s">
        <v>0</v>
      </c>
      <c r="C4" s="41">
        <v>429</v>
      </c>
      <c r="D4" s="42">
        <v>136</v>
      </c>
      <c r="E4" s="3">
        <f t="shared" ref="E4:E35" si="0">D4/C4*100</f>
        <v>31.701631701631701</v>
      </c>
      <c r="F4" s="43">
        <v>75</v>
      </c>
      <c r="G4" s="44">
        <f>C4*E4*F4/10000</f>
        <v>102</v>
      </c>
      <c r="H4" s="83">
        <f>G4/C4*100</f>
        <v>23.776223776223777</v>
      </c>
      <c r="I4" s="45">
        <v>271</v>
      </c>
      <c r="J4" s="110">
        <v>300</v>
      </c>
      <c r="K4" s="46">
        <f>SUM(I4:J4)</f>
        <v>571</v>
      </c>
      <c r="L4" s="90">
        <v>48</v>
      </c>
      <c r="M4" s="47">
        <v>13</v>
      </c>
      <c r="N4" s="113">
        <f t="shared" ref="N4:N35" si="1">SUM(L4:M4)</f>
        <v>61</v>
      </c>
      <c r="O4" s="93">
        <f>L4/I4*100</f>
        <v>17.712177121771216</v>
      </c>
      <c r="P4" s="98">
        <f>M4/J4*100</f>
        <v>4.3333333333333339</v>
      </c>
      <c r="Q4" s="103">
        <f>N4/K4*100</f>
        <v>10.683012259194395</v>
      </c>
      <c r="R4" s="48">
        <v>52.08</v>
      </c>
      <c r="S4" s="49">
        <v>84.61</v>
      </c>
      <c r="T4" s="50">
        <f t="shared" ref="T4:T35" si="2">AVERAGE(R4:S4)</f>
        <v>68.344999999999999</v>
      </c>
      <c r="U4" s="51">
        <f>K4*Q4*T4/10000</f>
        <v>41.690449999999998</v>
      </c>
      <c r="V4" s="106">
        <f>U4/K4*100</f>
        <v>7.301304728546409</v>
      </c>
    </row>
    <row r="5" spans="1:22" ht="17.100000000000001" customHeight="1">
      <c r="A5" s="52">
        <v>2</v>
      </c>
      <c r="B5" s="53" t="s">
        <v>1</v>
      </c>
      <c r="C5" s="54">
        <v>212</v>
      </c>
      <c r="D5" s="55">
        <v>108</v>
      </c>
      <c r="E5" s="4">
        <f t="shared" si="0"/>
        <v>50.943396226415096</v>
      </c>
      <c r="F5" s="56">
        <v>72.22</v>
      </c>
      <c r="G5" s="57">
        <f>C5*E5*F5/10000</f>
        <v>77.997600000000006</v>
      </c>
      <c r="H5" s="84">
        <f>G5/C5*100</f>
        <v>36.791320754716985</v>
      </c>
      <c r="I5" s="58">
        <v>132</v>
      </c>
      <c r="J5" s="111">
        <v>132</v>
      </c>
      <c r="K5" s="59">
        <f t="shared" ref="K5:K35" si="3">SUM(I5:J5)</f>
        <v>264</v>
      </c>
      <c r="L5" s="91">
        <v>43</v>
      </c>
      <c r="M5" s="1">
        <v>24</v>
      </c>
      <c r="N5" s="114">
        <f t="shared" si="1"/>
        <v>67</v>
      </c>
      <c r="O5" s="96">
        <f>L5/I5*100</f>
        <v>32.575757575757578</v>
      </c>
      <c r="P5" s="99">
        <f>M5/J5*100</f>
        <v>18.181818181818183</v>
      </c>
      <c r="Q5" s="104">
        <f>N5/K5*100</f>
        <v>25.378787878787879</v>
      </c>
      <c r="R5" s="61">
        <v>48.83</v>
      </c>
      <c r="S5" s="62">
        <v>50</v>
      </c>
      <c r="T5" s="63">
        <f t="shared" si="2"/>
        <v>49.414999999999999</v>
      </c>
      <c r="U5" s="64">
        <f>K5*Q5*T5/10000</f>
        <v>33.108049999999999</v>
      </c>
      <c r="V5" s="107">
        <f>U5/K5*100</f>
        <v>12.54092803030303</v>
      </c>
    </row>
    <row r="6" spans="1:22" ht="17.100000000000001" customHeight="1">
      <c r="A6" s="52">
        <v>3</v>
      </c>
      <c r="B6" s="65" t="s">
        <v>2</v>
      </c>
      <c r="C6" s="54">
        <v>274</v>
      </c>
      <c r="D6" s="55">
        <v>60</v>
      </c>
      <c r="E6" s="4">
        <f t="shared" si="0"/>
        <v>21.897810218978105</v>
      </c>
      <c r="F6" s="56">
        <v>96.68</v>
      </c>
      <c r="G6" s="57">
        <f>C6*E6*F6/10000</f>
        <v>58.00800000000001</v>
      </c>
      <c r="H6" s="84">
        <f>G6/C6*100</f>
        <v>21.170802919708031</v>
      </c>
      <c r="I6" s="58">
        <v>121</v>
      </c>
      <c r="J6" s="111">
        <v>97</v>
      </c>
      <c r="K6" s="59">
        <f t="shared" si="3"/>
        <v>218</v>
      </c>
      <c r="L6" s="91">
        <v>39</v>
      </c>
      <c r="M6" s="1">
        <v>16</v>
      </c>
      <c r="N6" s="114">
        <f t="shared" si="1"/>
        <v>55</v>
      </c>
      <c r="O6" s="96">
        <f>L6/I6*100</f>
        <v>32.231404958677686</v>
      </c>
      <c r="P6" s="99">
        <f>M6/J6*100</f>
        <v>16.494845360824741</v>
      </c>
      <c r="Q6" s="104">
        <f>N6/K6*100</f>
        <v>25.229357798165136</v>
      </c>
      <c r="R6" s="61">
        <v>64.099999999999994</v>
      </c>
      <c r="S6" s="62">
        <v>43.75</v>
      </c>
      <c r="T6" s="63">
        <f t="shared" si="2"/>
        <v>53.924999999999997</v>
      </c>
      <c r="U6" s="64">
        <f>K6*Q6*T6/10000</f>
        <v>29.658750000000001</v>
      </c>
      <c r="V6" s="107">
        <f>U6/K6*100</f>
        <v>13.604931192660551</v>
      </c>
    </row>
    <row r="7" spans="1:22" ht="17.100000000000001" customHeight="1">
      <c r="A7" s="52">
        <v>4</v>
      </c>
      <c r="B7" s="65" t="s">
        <v>3</v>
      </c>
      <c r="C7" s="54">
        <v>97</v>
      </c>
      <c r="D7" s="55">
        <v>57</v>
      </c>
      <c r="E7" s="4">
        <f t="shared" si="0"/>
        <v>58.762886597938149</v>
      </c>
      <c r="F7" s="56">
        <v>65</v>
      </c>
      <c r="G7" s="57">
        <f>C7*E7*F7/10000</f>
        <v>37.049999999999997</v>
      </c>
      <c r="H7" s="84">
        <f>G7/C7*100</f>
        <v>38.19587628865979</v>
      </c>
      <c r="I7" s="58">
        <v>59</v>
      </c>
      <c r="J7" s="111">
        <v>44</v>
      </c>
      <c r="K7" s="59">
        <f t="shared" si="3"/>
        <v>103</v>
      </c>
      <c r="L7" s="91">
        <v>21</v>
      </c>
      <c r="M7" s="1">
        <v>12</v>
      </c>
      <c r="N7" s="114">
        <f t="shared" si="1"/>
        <v>33</v>
      </c>
      <c r="O7" s="96">
        <f>L7/I7*100</f>
        <v>35.593220338983052</v>
      </c>
      <c r="P7" s="99">
        <f>M7/J7*100</f>
        <v>27.27272727272727</v>
      </c>
      <c r="Q7" s="104">
        <f>N7/K7*100</f>
        <v>32.038834951456316</v>
      </c>
      <c r="R7" s="61">
        <v>29</v>
      </c>
      <c r="S7" s="62">
        <v>58.33</v>
      </c>
      <c r="T7" s="63">
        <f t="shared" si="2"/>
        <v>43.664999999999999</v>
      </c>
      <c r="U7" s="64">
        <f>K7*Q7*T7/10000</f>
        <v>14.409450000000003</v>
      </c>
      <c r="V7" s="107">
        <f>U7/K7*100</f>
        <v>13.9897572815534</v>
      </c>
    </row>
    <row r="8" spans="1:22" ht="17.100000000000001" customHeight="1">
      <c r="A8" s="52">
        <v>5</v>
      </c>
      <c r="B8" s="65" t="s">
        <v>4</v>
      </c>
      <c r="C8" s="54">
        <v>144</v>
      </c>
      <c r="D8" s="55">
        <v>95</v>
      </c>
      <c r="E8" s="4">
        <f t="shared" si="0"/>
        <v>65.972222222222214</v>
      </c>
      <c r="F8" s="56">
        <v>57.9</v>
      </c>
      <c r="G8" s="57">
        <f>C8*E8*F8/10000</f>
        <v>55.004999999999988</v>
      </c>
      <c r="H8" s="84">
        <f>G8/C8*100</f>
        <v>38.197916666666657</v>
      </c>
      <c r="I8" s="58">
        <v>96</v>
      </c>
      <c r="J8" s="111">
        <v>94</v>
      </c>
      <c r="K8" s="59">
        <f t="shared" si="3"/>
        <v>190</v>
      </c>
      <c r="L8" s="91">
        <v>22</v>
      </c>
      <c r="M8" s="1">
        <v>15</v>
      </c>
      <c r="N8" s="114">
        <f t="shared" si="1"/>
        <v>37</v>
      </c>
      <c r="O8" s="96">
        <f>L8/I8*100</f>
        <v>22.916666666666664</v>
      </c>
      <c r="P8" s="99">
        <f>M8/J8*100</f>
        <v>15.957446808510639</v>
      </c>
      <c r="Q8" s="104">
        <f>N8/K8*100</f>
        <v>19.473684210526315</v>
      </c>
      <c r="R8" s="61">
        <v>63.6</v>
      </c>
      <c r="S8" s="62">
        <v>80</v>
      </c>
      <c r="T8" s="63">
        <f t="shared" si="2"/>
        <v>71.8</v>
      </c>
      <c r="U8" s="64">
        <f>K8*Q8*T8/10000</f>
        <v>26.565999999999999</v>
      </c>
      <c r="V8" s="107">
        <f>U8/K8*100</f>
        <v>13.982105263157893</v>
      </c>
    </row>
    <row r="9" spans="1:22" ht="17.100000000000001" customHeight="1">
      <c r="A9" s="52">
        <v>6</v>
      </c>
      <c r="B9" s="65" t="s">
        <v>5</v>
      </c>
      <c r="C9" s="54">
        <v>101</v>
      </c>
      <c r="D9" s="55">
        <v>82</v>
      </c>
      <c r="E9" s="4">
        <f t="shared" si="0"/>
        <v>81.188118811881196</v>
      </c>
      <c r="F9" s="56">
        <v>64</v>
      </c>
      <c r="G9" s="57">
        <f>C9*E9*F9/10000</f>
        <v>52.48</v>
      </c>
      <c r="H9" s="84">
        <f>G9/C9*100</f>
        <v>51.960396039603964</v>
      </c>
      <c r="I9" s="58">
        <v>70</v>
      </c>
      <c r="J9" s="111">
        <v>34</v>
      </c>
      <c r="K9" s="59">
        <f t="shared" si="3"/>
        <v>104</v>
      </c>
      <c r="L9" s="91">
        <v>20</v>
      </c>
      <c r="M9" s="1">
        <v>9</v>
      </c>
      <c r="N9" s="114">
        <f t="shared" si="1"/>
        <v>29</v>
      </c>
      <c r="O9" s="96">
        <f>L9/I9*100</f>
        <v>28.571428571428569</v>
      </c>
      <c r="P9" s="99">
        <f>M9/J9*100</f>
        <v>26.47058823529412</v>
      </c>
      <c r="Q9" s="104">
        <f>N9/K9*100</f>
        <v>27.884615384615387</v>
      </c>
      <c r="R9" s="61">
        <v>45</v>
      </c>
      <c r="S9" s="62">
        <v>44.4</v>
      </c>
      <c r="T9" s="63">
        <f t="shared" si="2"/>
        <v>44.7</v>
      </c>
      <c r="U9" s="64">
        <f>K9*Q9*T9/10000</f>
        <v>12.963000000000001</v>
      </c>
      <c r="V9" s="107">
        <f>U9/K9*100</f>
        <v>12.464423076923078</v>
      </c>
    </row>
    <row r="10" spans="1:22" ht="17.100000000000001" customHeight="1">
      <c r="A10" s="52">
        <v>7</v>
      </c>
      <c r="B10" s="65" t="s">
        <v>6</v>
      </c>
      <c r="C10" s="54">
        <v>53</v>
      </c>
      <c r="D10" s="55">
        <v>24</v>
      </c>
      <c r="E10" s="4">
        <f t="shared" si="0"/>
        <v>45.283018867924532</v>
      </c>
      <c r="F10" s="56">
        <v>83</v>
      </c>
      <c r="G10" s="57">
        <f>C10*E10*F10/10000</f>
        <v>19.920000000000002</v>
      </c>
      <c r="H10" s="84">
        <f>G10/C10*100</f>
        <v>37.584905660377359</v>
      </c>
      <c r="I10" s="58">
        <v>44</v>
      </c>
      <c r="J10" s="111">
        <v>27</v>
      </c>
      <c r="K10" s="59">
        <f t="shared" si="3"/>
        <v>71</v>
      </c>
      <c r="L10" s="91">
        <v>16</v>
      </c>
      <c r="M10" s="1">
        <v>2</v>
      </c>
      <c r="N10" s="114">
        <f t="shared" si="1"/>
        <v>18</v>
      </c>
      <c r="O10" s="96">
        <f>L10/I10*100</f>
        <v>36.363636363636367</v>
      </c>
      <c r="P10" s="99">
        <f>M10/J10*100</f>
        <v>7.4074074074074066</v>
      </c>
      <c r="Q10" s="104">
        <f>N10/K10*100</f>
        <v>25.352112676056336</v>
      </c>
      <c r="R10" s="61">
        <v>56</v>
      </c>
      <c r="S10" s="62">
        <v>0</v>
      </c>
      <c r="T10" s="63">
        <f t="shared" si="2"/>
        <v>28</v>
      </c>
      <c r="U10" s="64">
        <f>K10*Q10*T10/10000</f>
        <v>5.0399999999999991</v>
      </c>
      <c r="V10" s="107">
        <f>U10/K10*100</f>
        <v>7.0985915492957741</v>
      </c>
    </row>
    <row r="11" spans="1:22" ht="17.100000000000001" customHeight="1">
      <c r="A11" s="52">
        <v>8</v>
      </c>
      <c r="B11" s="65" t="s">
        <v>7</v>
      </c>
      <c r="C11" s="54">
        <v>111</v>
      </c>
      <c r="D11" s="55">
        <v>35</v>
      </c>
      <c r="E11" s="4">
        <f t="shared" si="0"/>
        <v>31.531531531531531</v>
      </c>
      <c r="F11" s="56">
        <v>77</v>
      </c>
      <c r="G11" s="57">
        <f>C11*E11*F11/10000</f>
        <v>26.95</v>
      </c>
      <c r="H11" s="84">
        <f>G11/C11*100</f>
        <v>24.27927927927928</v>
      </c>
      <c r="I11" s="58">
        <v>63</v>
      </c>
      <c r="J11" s="111">
        <v>56</v>
      </c>
      <c r="K11" s="59">
        <f t="shared" si="3"/>
        <v>119</v>
      </c>
      <c r="L11" s="91">
        <v>12</v>
      </c>
      <c r="M11" s="1">
        <v>4</v>
      </c>
      <c r="N11" s="114">
        <f t="shared" si="1"/>
        <v>16</v>
      </c>
      <c r="O11" s="94">
        <f>L11/I11*100</f>
        <v>19.047619047619047</v>
      </c>
      <c r="P11" s="99">
        <f>M11/J11*100</f>
        <v>7.1428571428571423</v>
      </c>
      <c r="Q11" s="104">
        <f>N11/K11*100</f>
        <v>13.445378151260504</v>
      </c>
      <c r="R11" s="61">
        <v>83</v>
      </c>
      <c r="S11" s="62">
        <v>50</v>
      </c>
      <c r="T11" s="63">
        <f t="shared" si="2"/>
        <v>66.5</v>
      </c>
      <c r="U11" s="64">
        <f>K11*Q11*T11/10000</f>
        <v>10.64</v>
      </c>
      <c r="V11" s="107">
        <f>U11/K11*100</f>
        <v>8.9411764705882355</v>
      </c>
    </row>
    <row r="12" spans="1:22" ht="17.100000000000001" customHeight="1">
      <c r="A12" s="52">
        <v>9</v>
      </c>
      <c r="B12" s="65" t="s">
        <v>8</v>
      </c>
      <c r="C12" s="54">
        <v>175</v>
      </c>
      <c r="D12" s="55">
        <v>76</v>
      </c>
      <c r="E12" s="4">
        <f t="shared" si="0"/>
        <v>43.428571428571431</v>
      </c>
      <c r="F12" s="56">
        <v>63.16</v>
      </c>
      <c r="G12" s="57">
        <f>C12*E12*F12/10000</f>
        <v>48.001600000000003</v>
      </c>
      <c r="H12" s="84">
        <f>G12/C12*100</f>
        <v>27.429485714285718</v>
      </c>
      <c r="I12" s="58">
        <v>128</v>
      </c>
      <c r="J12" s="111">
        <v>100</v>
      </c>
      <c r="K12" s="59">
        <f t="shared" si="3"/>
        <v>228</v>
      </c>
      <c r="L12" s="91">
        <v>21</v>
      </c>
      <c r="M12" s="1">
        <v>14</v>
      </c>
      <c r="N12" s="114">
        <f t="shared" si="1"/>
        <v>35</v>
      </c>
      <c r="O12" s="94">
        <f>L12/I12*100</f>
        <v>16.40625</v>
      </c>
      <c r="P12" s="99">
        <f>M12/J12*100</f>
        <v>14.000000000000002</v>
      </c>
      <c r="Q12" s="104">
        <f>N12/K12*100</f>
        <v>15.350877192982457</v>
      </c>
      <c r="R12" s="61">
        <v>61.9</v>
      </c>
      <c r="S12" s="62">
        <v>85.71</v>
      </c>
      <c r="T12" s="63">
        <f t="shared" si="2"/>
        <v>73.804999999999993</v>
      </c>
      <c r="U12" s="64">
        <f>K12*Q12*T12/10000</f>
        <v>25.83175</v>
      </c>
      <c r="V12" s="107">
        <f>U12/K12*100</f>
        <v>11.329714912280702</v>
      </c>
    </row>
    <row r="13" spans="1:22" ht="17.100000000000001" customHeight="1">
      <c r="A13" s="52">
        <v>10</v>
      </c>
      <c r="B13" s="65" t="s">
        <v>9</v>
      </c>
      <c r="C13" s="54">
        <v>63</v>
      </c>
      <c r="D13" s="55">
        <v>46</v>
      </c>
      <c r="E13" s="4">
        <f t="shared" si="0"/>
        <v>73.015873015873012</v>
      </c>
      <c r="F13" s="56">
        <v>78.3</v>
      </c>
      <c r="G13" s="57">
        <f>C13*E13*F13/10000</f>
        <v>36.018000000000001</v>
      </c>
      <c r="H13" s="84">
        <f>G13/C13*100</f>
        <v>57.171428571428571</v>
      </c>
      <c r="I13" s="58">
        <v>70</v>
      </c>
      <c r="J13" s="111">
        <v>56</v>
      </c>
      <c r="K13" s="59">
        <f t="shared" si="3"/>
        <v>126</v>
      </c>
      <c r="L13" s="91">
        <v>15</v>
      </c>
      <c r="M13" s="1">
        <v>7</v>
      </c>
      <c r="N13" s="114">
        <f t="shared" si="1"/>
        <v>22</v>
      </c>
      <c r="O13" s="94">
        <f>L13/I13*100</f>
        <v>21.428571428571427</v>
      </c>
      <c r="P13" s="99">
        <f>M13/J13*100</f>
        <v>12.5</v>
      </c>
      <c r="Q13" s="104">
        <f>N13/K13*100</f>
        <v>17.460317460317459</v>
      </c>
      <c r="R13" s="61">
        <v>86.7</v>
      </c>
      <c r="S13" s="62">
        <v>85.7</v>
      </c>
      <c r="T13" s="63">
        <f t="shared" si="2"/>
        <v>86.2</v>
      </c>
      <c r="U13" s="64">
        <f>K13*Q13*T13/10000</f>
        <v>18.963999999999999</v>
      </c>
      <c r="V13" s="107">
        <f>U13/K13*100</f>
        <v>15.050793650793651</v>
      </c>
    </row>
    <row r="14" spans="1:22" ht="17.100000000000001" customHeight="1">
      <c r="A14" s="52">
        <v>11</v>
      </c>
      <c r="B14" s="65" t="s">
        <v>10</v>
      </c>
      <c r="C14" s="54">
        <v>227</v>
      </c>
      <c r="D14" s="55">
        <v>146</v>
      </c>
      <c r="E14" s="4">
        <f t="shared" si="0"/>
        <v>64.317180616740089</v>
      </c>
      <c r="F14" s="56">
        <v>63.01</v>
      </c>
      <c r="G14" s="57">
        <f>C14*E14*F14/10000</f>
        <v>91.994600000000005</v>
      </c>
      <c r="H14" s="84">
        <f>G14/C14*100</f>
        <v>40.526255506607932</v>
      </c>
      <c r="I14" s="58">
        <v>190</v>
      </c>
      <c r="J14" s="111">
        <v>155</v>
      </c>
      <c r="K14" s="59">
        <f t="shared" si="3"/>
        <v>345</v>
      </c>
      <c r="L14" s="91">
        <v>26</v>
      </c>
      <c r="M14" s="1">
        <v>18</v>
      </c>
      <c r="N14" s="114">
        <f t="shared" si="1"/>
        <v>44</v>
      </c>
      <c r="O14" s="94">
        <f>L14/I14*100</f>
        <v>13.684210526315791</v>
      </c>
      <c r="P14" s="99">
        <f>M14/J14*100</f>
        <v>11.612903225806452</v>
      </c>
      <c r="Q14" s="104">
        <f>N14/K14*100</f>
        <v>12.753623188405797</v>
      </c>
      <c r="R14" s="61">
        <v>57.69</v>
      </c>
      <c r="S14" s="62">
        <v>77.77</v>
      </c>
      <c r="T14" s="63">
        <f t="shared" si="2"/>
        <v>67.72999999999999</v>
      </c>
      <c r="U14" s="64">
        <f>K14*Q14*T14/10000</f>
        <v>29.801199999999994</v>
      </c>
      <c r="V14" s="107">
        <f>U14/K14*100</f>
        <v>8.6380289855072441</v>
      </c>
    </row>
    <row r="15" spans="1:22" ht="17.100000000000001" customHeight="1">
      <c r="A15" s="52">
        <v>12</v>
      </c>
      <c r="B15" s="65" t="s">
        <v>11</v>
      </c>
      <c r="C15" s="54">
        <v>117</v>
      </c>
      <c r="D15" s="55">
        <v>57</v>
      </c>
      <c r="E15" s="4">
        <f t="shared" si="0"/>
        <v>48.717948717948715</v>
      </c>
      <c r="F15" s="56">
        <v>73</v>
      </c>
      <c r="G15" s="57">
        <f>C15*E15*F15/10000</f>
        <v>41.61</v>
      </c>
      <c r="H15" s="84">
        <f>G15/C15*100</f>
        <v>35.564102564102562</v>
      </c>
      <c r="I15" s="58">
        <v>71</v>
      </c>
      <c r="J15" s="111">
        <v>64</v>
      </c>
      <c r="K15" s="59">
        <f t="shared" si="3"/>
        <v>135</v>
      </c>
      <c r="L15" s="91">
        <v>21</v>
      </c>
      <c r="M15" s="1">
        <v>13</v>
      </c>
      <c r="N15" s="114">
        <f t="shared" si="1"/>
        <v>34</v>
      </c>
      <c r="O15" s="94">
        <f>L15/I15*100</f>
        <v>29.577464788732392</v>
      </c>
      <c r="P15" s="99">
        <f>M15/J15*100</f>
        <v>20.3125</v>
      </c>
      <c r="Q15" s="104">
        <f>N15/K15*100</f>
        <v>25.185185185185183</v>
      </c>
      <c r="R15" s="61">
        <v>95</v>
      </c>
      <c r="S15" s="62">
        <v>46.15</v>
      </c>
      <c r="T15" s="63">
        <f t="shared" si="2"/>
        <v>70.575000000000003</v>
      </c>
      <c r="U15" s="64">
        <f>K15*Q15*T15/10000</f>
        <v>23.995499999999996</v>
      </c>
      <c r="V15" s="107">
        <f>U15/K15*100</f>
        <v>17.774444444444441</v>
      </c>
    </row>
    <row r="16" spans="1:22" ht="17.100000000000001" customHeight="1">
      <c r="A16" s="52">
        <v>13</v>
      </c>
      <c r="B16" s="65" t="s">
        <v>12</v>
      </c>
      <c r="C16" s="54">
        <v>23</v>
      </c>
      <c r="D16" s="55">
        <v>15</v>
      </c>
      <c r="E16" s="4">
        <f t="shared" si="0"/>
        <v>65.217391304347828</v>
      </c>
      <c r="F16" s="56">
        <v>78.67</v>
      </c>
      <c r="G16" s="57">
        <f>C16*E16*F16/10000</f>
        <v>11.8005</v>
      </c>
      <c r="H16" s="84">
        <f>G16/C16*100</f>
        <v>51.306521739130432</v>
      </c>
      <c r="I16" s="58">
        <v>12</v>
      </c>
      <c r="J16" s="111">
        <v>12</v>
      </c>
      <c r="K16" s="59">
        <f t="shared" si="3"/>
        <v>24</v>
      </c>
      <c r="L16" s="91">
        <v>6</v>
      </c>
      <c r="M16" s="1">
        <v>4</v>
      </c>
      <c r="N16" s="114">
        <f t="shared" si="1"/>
        <v>10</v>
      </c>
      <c r="O16" s="94">
        <f>L16/I16*100</f>
        <v>50</v>
      </c>
      <c r="P16" s="99">
        <f>M16/J16*100</f>
        <v>33.333333333333329</v>
      </c>
      <c r="Q16" s="104">
        <f>N16/K16*100</f>
        <v>41.666666666666671</v>
      </c>
      <c r="R16" s="61">
        <v>73.33</v>
      </c>
      <c r="S16" s="62">
        <v>25</v>
      </c>
      <c r="T16" s="63">
        <f t="shared" si="2"/>
        <v>49.164999999999999</v>
      </c>
      <c r="U16" s="64">
        <f>K16*Q16*T16/10000</f>
        <v>4.916500000000001</v>
      </c>
      <c r="V16" s="107">
        <f>U16/K16*100</f>
        <v>20.485416666666669</v>
      </c>
    </row>
    <row r="17" spans="1:22" ht="17.100000000000001" customHeight="1">
      <c r="A17" s="52">
        <v>14</v>
      </c>
      <c r="B17" s="65" t="s">
        <v>13</v>
      </c>
      <c r="C17" s="54">
        <v>379</v>
      </c>
      <c r="D17" s="55">
        <v>156</v>
      </c>
      <c r="E17" s="4">
        <f t="shared" si="0"/>
        <v>41.160949868073878</v>
      </c>
      <c r="F17" s="56">
        <v>78</v>
      </c>
      <c r="G17" s="57">
        <f>C17*E17*F17/10000</f>
        <v>121.68</v>
      </c>
      <c r="H17" s="84">
        <f>G17/C17*100</f>
        <v>32.105540897097626</v>
      </c>
      <c r="I17" s="58">
        <v>229</v>
      </c>
      <c r="J17" s="111">
        <v>214</v>
      </c>
      <c r="K17" s="59">
        <f t="shared" si="3"/>
        <v>443</v>
      </c>
      <c r="L17" s="91">
        <v>40</v>
      </c>
      <c r="M17" s="1">
        <v>10</v>
      </c>
      <c r="N17" s="114">
        <f t="shared" si="1"/>
        <v>50</v>
      </c>
      <c r="O17" s="94">
        <f>L17/I17*100</f>
        <v>17.467248908296941</v>
      </c>
      <c r="P17" s="99">
        <f>M17/J17*100</f>
        <v>4.6728971962616823</v>
      </c>
      <c r="Q17" s="104">
        <f>N17/K17*100</f>
        <v>11.286681715575622</v>
      </c>
      <c r="R17" s="61">
        <v>50</v>
      </c>
      <c r="S17" s="62">
        <v>80</v>
      </c>
      <c r="T17" s="63">
        <f t="shared" si="2"/>
        <v>65</v>
      </c>
      <c r="U17" s="64">
        <f>K17*Q17*T17/10000</f>
        <v>32.5</v>
      </c>
      <c r="V17" s="107">
        <f>U17/K17*100</f>
        <v>7.336343115124154</v>
      </c>
    </row>
    <row r="18" spans="1:22" ht="17.100000000000001" customHeight="1">
      <c r="A18" s="52">
        <v>15</v>
      </c>
      <c r="B18" s="65" t="s">
        <v>14</v>
      </c>
      <c r="C18" s="54">
        <v>159</v>
      </c>
      <c r="D18" s="55">
        <v>112</v>
      </c>
      <c r="E18" s="4">
        <f t="shared" si="0"/>
        <v>70.440251572327043</v>
      </c>
      <c r="F18" s="56">
        <v>87</v>
      </c>
      <c r="G18" s="57">
        <f>C18*E18*F18/10000</f>
        <v>97.44</v>
      </c>
      <c r="H18" s="84">
        <f>G18/C18*100</f>
        <v>61.283018867924518</v>
      </c>
      <c r="I18" s="58">
        <v>97</v>
      </c>
      <c r="J18" s="111">
        <v>93</v>
      </c>
      <c r="K18" s="59">
        <f t="shared" si="3"/>
        <v>190</v>
      </c>
      <c r="L18" s="91">
        <v>45</v>
      </c>
      <c r="M18" s="1">
        <v>15</v>
      </c>
      <c r="N18" s="114">
        <f t="shared" si="1"/>
        <v>60</v>
      </c>
      <c r="O18" s="94">
        <f>L18/I18*100</f>
        <v>46.391752577319586</v>
      </c>
      <c r="P18" s="99">
        <f>M18/J18*100</f>
        <v>16.129032258064516</v>
      </c>
      <c r="Q18" s="104">
        <f>N18/K18*100</f>
        <v>31.578947368421051</v>
      </c>
      <c r="R18" s="61">
        <v>50</v>
      </c>
      <c r="S18" s="62">
        <v>66.66</v>
      </c>
      <c r="T18" s="63">
        <f t="shared" si="2"/>
        <v>58.33</v>
      </c>
      <c r="U18" s="64">
        <f>K18*Q18*T18/10000</f>
        <v>34.997999999999998</v>
      </c>
      <c r="V18" s="107">
        <f>U18/K18*100</f>
        <v>18.419999999999998</v>
      </c>
    </row>
    <row r="19" spans="1:22" ht="17.100000000000001" customHeight="1">
      <c r="A19" s="52">
        <v>16</v>
      </c>
      <c r="B19" s="65" t="s">
        <v>15</v>
      </c>
      <c r="C19" s="54">
        <v>118</v>
      </c>
      <c r="D19" s="55">
        <v>54</v>
      </c>
      <c r="E19" s="4">
        <f t="shared" si="0"/>
        <v>45.762711864406782</v>
      </c>
      <c r="F19" s="56">
        <v>73</v>
      </c>
      <c r="G19" s="57">
        <f>C19*E19*F19/10000</f>
        <v>39.42</v>
      </c>
      <c r="H19" s="84">
        <f>G19/C19*100</f>
        <v>33.406779661016948</v>
      </c>
      <c r="I19" s="58">
        <v>71</v>
      </c>
      <c r="J19" s="111">
        <v>75</v>
      </c>
      <c r="K19" s="59">
        <f t="shared" si="3"/>
        <v>146</v>
      </c>
      <c r="L19" s="91">
        <v>14</v>
      </c>
      <c r="M19" s="1">
        <v>7</v>
      </c>
      <c r="N19" s="114">
        <f t="shared" si="1"/>
        <v>21</v>
      </c>
      <c r="O19" s="94">
        <f>L19/I19*100</f>
        <v>19.718309859154928</v>
      </c>
      <c r="P19" s="99">
        <f>M19/J19*100</f>
        <v>9.3333333333333339</v>
      </c>
      <c r="Q19" s="104">
        <f>N19/K19*100</f>
        <v>14.383561643835616</v>
      </c>
      <c r="R19" s="61">
        <v>67</v>
      </c>
      <c r="S19" s="62">
        <v>85.71</v>
      </c>
      <c r="T19" s="63">
        <f t="shared" si="2"/>
        <v>76.35499999999999</v>
      </c>
      <c r="U19" s="64">
        <f>K19*Q19*T19/10000</f>
        <v>16.034549999999996</v>
      </c>
      <c r="V19" s="107">
        <f>U19/K19*100</f>
        <v>10.982568493150682</v>
      </c>
    </row>
    <row r="20" spans="1:22" ht="17.100000000000001" customHeight="1">
      <c r="A20" s="52">
        <v>17</v>
      </c>
      <c r="B20" s="65" t="s">
        <v>16</v>
      </c>
      <c r="C20" s="54">
        <v>316</v>
      </c>
      <c r="D20" s="55">
        <v>92</v>
      </c>
      <c r="E20" s="4">
        <f t="shared" si="0"/>
        <v>29.11392405063291</v>
      </c>
      <c r="F20" s="56">
        <v>70.709999999999994</v>
      </c>
      <c r="G20" s="57">
        <f>C20*E20*F20/10000</f>
        <v>65.053200000000004</v>
      </c>
      <c r="H20" s="84">
        <f>G20/C20*100</f>
        <v>20.586455696202531</v>
      </c>
      <c r="I20" s="58">
        <v>234</v>
      </c>
      <c r="J20" s="111">
        <v>217</v>
      </c>
      <c r="K20" s="59">
        <f t="shared" si="3"/>
        <v>451</v>
      </c>
      <c r="L20" s="91">
        <v>46</v>
      </c>
      <c r="M20" s="1">
        <v>20</v>
      </c>
      <c r="N20" s="114">
        <f t="shared" si="1"/>
        <v>66</v>
      </c>
      <c r="O20" s="94">
        <f>L20/I20*100</f>
        <v>19.658119658119659</v>
      </c>
      <c r="P20" s="99">
        <f>M20/J20*100</f>
        <v>9.216589861751153</v>
      </c>
      <c r="Q20" s="104">
        <f>N20/K20*100</f>
        <v>14.634146341463413</v>
      </c>
      <c r="R20" s="61">
        <v>59</v>
      </c>
      <c r="S20" s="62">
        <v>75</v>
      </c>
      <c r="T20" s="63">
        <f t="shared" si="2"/>
        <v>67</v>
      </c>
      <c r="U20" s="64">
        <f>K20*Q20*T20/10000</f>
        <v>44.219999999999992</v>
      </c>
      <c r="V20" s="107">
        <f>U20/K20*100</f>
        <v>9.8048780487804859</v>
      </c>
    </row>
    <row r="21" spans="1:22" ht="17.100000000000001" customHeight="1">
      <c r="A21" s="52">
        <v>18</v>
      </c>
      <c r="B21" s="65" t="s">
        <v>17</v>
      </c>
      <c r="C21" s="54">
        <v>220</v>
      </c>
      <c r="D21" s="55">
        <v>98</v>
      </c>
      <c r="E21" s="4">
        <f t="shared" si="0"/>
        <v>44.545454545454547</v>
      </c>
      <c r="F21" s="56">
        <v>74.400000000000006</v>
      </c>
      <c r="G21" s="57">
        <f>C21*E21*F21/10000</f>
        <v>72.912000000000006</v>
      </c>
      <c r="H21" s="84">
        <f>G21/C21*100</f>
        <v>33.141818181818181</v>
      </c>
      <c r="I21" s="58">
        <v>114</v>
      </c>
      <c r="J21" s="111">
        <v>91</v>
      </c>
      <c r="K21" s="59">
        <f t="shared" si="3"/>
        <v>205</v>
      </c>
      <c r="L21" s="91">
        <v>23</v>
      </c>
      <c r="M21" s="1">
        <v>8</v>
      </c>
      <c r="N21" s="114">
        <f t="shared" si="1"/>
        <v>31</v>
      </c>
      <c r="O21" s="94">
        <f>L21/I21*100</f>
        <v>20.175438596491226</v>
      </c>
      <c r="P21" s="99">
        <f>M21/J21*100</f>
        <v>8.791208791208792</v>
      </c>
      <c r="Q21" s="104">
        <f>N21/K21*100</f>
        <v>15.121951219512194</v>
      </c>
      <c r="R21" s="61">
        <v>52.2</v>
      </c>
      <c r="S21" s="62">
        <v>50</v>
      </c>
      <c r="T21" s="63">
        <f t="shared" si="2"/>
        <v>51.1</v>
      </c>
      <c r="U21" s="64">
        <f>K21*Q21*T21/10000</f>
        <v>15.840999999999999</v>
      </c>
      <c r="V21" s="107">
        <f>U21/K21*100</f>
        <v>7.727317073170731</v>
      </c>
    </row>
    <row r="22" spans="1:22" ht="17.100000000000001" customHeight="1">
      <c r="A22" s="52">
        <v>19</v>
      </c>
      <c r="B22" s="65" t="s">
        <v>18</v>
      </c>
      <c r="C22" s="54">
        <v>179</v>
      </c>
      <c r="D22" s="55">
        <v>94</v>
      </c>
      <c r="E22" s="4">
        <f t="shared" si="0"/>
        <v>52.513966480446925</v>
      </c>
      <c r="F22" s="56">
        <v>82</v>
      </c>
      <c r="G22" s="57">
        <f>C22*E22*F22/10000</f>
        <v>77.08</v>
      </c>
      <c r="H22" s="84">
        <f>G22/C22*100</f>
        <v>43.061452513966479</v>
      </c>
      <c r="I22" s="58">
        <v>97</v>
      </c>
      <c r="J22" s="111">
        <v>66</v>
      </c>
      <c r="K22" s="59">
        <f t="shared" si="3"/>
        <v>163</v>
      </c>
      <c r="L22" s="91">
        <v>29</v>
      </c>
      <c r="M22" s="1">
        <v>14</v>
      </c>
      <c r="N22" s="114">
        <f t="shared" si="1"/>
        <v>43</v>
      </c>
      <c r="O22" s="94">
        <f>L22/I22*100</f>
        <v>29.896907216494846</v>
      </c>
      <c r="P22" s="99">
        <f>M22/J22*100</f>
        <v>21.212121212121211</v>
      </c>
      <c r="Q22" s="104">
        <f>N22/K22*100</f>
        <v>26.380368098159508</v>
      </c>
      <c r="R22" s="61">
        <v>58</v>
      </c>
      <c r="S22" s="62">
        <v>57.14</v>
      </c>
      <c r="T22" s="63">
        <f t="shared" si="2"/>
        <v>57.57</v>
      </c>
      <c r="U22" s="64">
        <f>K22*Q22*T22/10000</f>
        <v>24.755099999999999</v>
      </c>
      <c r="V22" s="107">
        <f>U22/K22*100</f>
        <v>15.187177914110428</v>
      </c>
    </row>
    <row r="23" spans="1:22" ht="17.100000000000001" customHeight="1">
      <c r="A23" s="52">
        <v>20</v>
      </c>
      <c r="B23" s="65" t="s">
        <v>19</v>
      </c>
      <c r="C23" s="54">
        <v>109</v>
      </c>
      <c r="D23" s="55">
        <v>55</v>
      </c>
      <c r="E23" s="4">
        <f t="shared" si="0"/>
        <v>50.458715596330272</v>
      </c>
      <c r="F23" s="56">
        <v>74</v>
      </c>
      <c r="G23" s="57">
        <f>C23*E23*F23/10000</f>
        <v>40.700000000000003</v>
      </c>
      <c r="H23" s="84">
        <f>G23/C23*100</f>
        <v>37.339449541284409</v>
      </c>
      <c r="I23" s="58">
        <v>68</v>
      </c>
      <c r="J23" s="111">
        <v>53</v>
      </c>
      <c r="K23" s="59">
        <f t="shared" si="3"/>
        <v>121</v>
      </c>
      <c r="L23" s="91">
        <v>29</v>
      </c>
      <c r="M23" s="1">
        <v>7</v>
      </c>
      <c r="N23" s="114">
        <f t="shared" si="1"/>
        <v>36</v>
      </c>
      <c r="O23" s="94">
        <f>L23/I23*100</f>
        <v>42.647058823529413</v>
      </c>
      <c r="P23" s="99">
        <f>M23/J23*100</f>
        <v>13.20754716981132</v>
      </c>
      <c r="Q23" s="104">
        <f>N23/K23*100</f>
        <v>29.75206611570248</v>
      </c>
      <c r="R23" s="61">
        <v>52</v>
      </c>
      <c r="S23" s="62">
        <v>71.42</v>
      </c>
      <c r="T23" s="63">
        <f t="shared" si="2"/>
        <v>61.71</v>
      </c>
      <c r="U23" s="64">
        <f>K23*Q23*T23/10000</f>
        <v>22.215599999999998</v>
      </c>
      <c r="V23" s="107">
        <f>U23/K23*100</f>
        <v>18.36</v>
      </c>
    </row>
    <row r="24" spans="1:22" ht="17.100000000000001" customHeight="1">
      <c r="A24" s="52">
        <v>21</v>
      </c>
      <c r="B24" s="65" t="s">
        <v>20</v>
      </c>
      <c r="C24" s="54">
        <v>192</v>
      </c>
      <c r="D24" s="55">
        <v>87</v>
      </c>
      <c r="E24" s="4">
        <f t="shared" si="0"/>
        <v>45.3125</v>
      </c>
      <c r="F24" s="56">
        <v>80.5</v>
      </c>
      <c r="G24" s="57">
        <f>C24*E24*F24/10000</f>
        <v>70.034999999999997</v>
      </c>
      <c r="H24" s="84">
        <f>G24/C24*100</f>
        <v>36.4765625</v>
      </c>
      <c r="I24" s="58">
        <v>133</v>
      </c>
      <c r="J24" s="111">
        <v>98</v>
      </c>
      <c r="K24" s="59">
        <f t="shared" si="3"/>
        <v>231</v>
      </c>
      <c r="L24" s="91">
        <v>24</v>
      </c>
      <c r="M24" s="1">
        <v>5</v>
      </c>
      <c r="N24" s="114">
        <f t="shared" si="1"/>
        <v>29</v>
      </c>
      <c r="O24" s="94">
        <f>L24/I24*100</f>
        <v>18.045112781954884</v>
      </c>
      <c r="P24" s="99">
        <f>M24/J24*100</f>
        <v>5.1020408163265305</v>
      </c>
      <c r="Q24" s="104">
        <f>N24/K24*100</f>
        <v>12.554112554112553</v>
      </c>
      <c r="R24" s="61">
        <v>87.5</v>
      </c>
      <c r="S24" s="62">
        <v>100</v>
      </c>
      <c r="T24" s="63">
        <f t="shared" si="2"/>
        <v>93.75</v>
      </c>
      <c r="U24" s="64">
        <f>K24*Q24*T24/10000</f>
        <v>27.187499999999993</v>
      </c>
      <c r="V24" s="107">
        <f>U24/K24*100</f>
        <v>11.769480519480515</v>
      </c>
    </row>
    <row r="25" spans="1:22" ht="17.100000000000001" customHeight="1">
      <c r="A25" s="52">
        <v>22</v>
      </c>
      <c r="B25" s="65" t="s">
        <v>21</v>
      </c>
      <c r="C25" s="54">
        <v>87</v>
      </c>
      <c r="D25" s="55">
        <v>39</v>
      </c>
      <c r="E25" s="4">
        <f t="shared" si="0"/>
        <v>44.827586206896555</v>
      </c>
      <c r="F25" s="56">
        <v>67</v>
      </c>
      <c r="G25" s="57">
        <f>C25*E25*F25/10000</f>
        <v>26.130000000000003</v>
      </c>
      <c r="H25" s="84">
        <f>G25/C25*100</f>
        <v>30.034482758620694</v>
      </c>
      <c r="I25" s="58">
        <v>50</v>
      </c>
      <c r="J25" s="111">
        <v>51</v>
      </c>
      <c r="K25" s="59">
        <f t="shared" si="3"/>
        <v>101</v>
      </c>
      <c r="L25" s="91">
        <v>13</v>
      </c>
      <c r="M25" s="1">
        <v>14</v>
      </c>
      <c r="N25" s="114">
        <f t="shared" si="1"/>
        <v>27</v>
      </c>
      <c r="O25" s="94">
        <f>L25/I25*100</f>
        <v>26</v>
      </c>
      <c r="P25" s="99">
        <f>M25/J25*100</f>
        <v>27.450980392156865</v>
      </c>
      <c r="Q25" s="104">
        <f>N25/K25*100</f>
        <v>26.732673267326735</v>
      </c>
      <c r="R25" s="61">
        <v>85</v>
      </c>
      <c r="S25" s="62">
        <v>28.57</v>
      </c>
      <c r="T25" s="63">
        <f t="shared" si="2"/>
        <v>56.784999999999997</v>
      </c>
      <c r="U25" s="64">
        <f>K25*Q25*T25/10000</f>
        <v>15.331950000000003</v>
      </c>
      <c r="V25" s="107">
        <f>U25/K25*100</f>
        <v>15.180148514851489</v>
      </c>
    </row>
    <row r="26" spans="1:22" ht="17.100000000000001" customHeight="1">
      <c r="A26" s="52">
        <v>23</v>
      </c>
      <c r="B26" s="65" t="s">
        <v>22</v>
      </c>
      <c r="C26" s="54">
        <v>178</v>
      </c>
      <c r="D26" s="55">
        <v>106</v>
      </c>
      <c r="E26" s="4">
        <f t="shared" si="0"/>
        <v>59.550561797752813</v>
      </c>
      <c r="F26" s="56">
        <v>51.9</v>
      </c>
      <c r="G26" s="57">
        <f>C26*E26*F26/10000</f>
        <v>55.014000000000003</v>
      </c>
      <c r="H26" s="84">
        <f>G26/C26*100</f>
        <v>30.90674157303371</v>
      </c>
      <c r="I26" s="58">
        <v>108</v>
      </c>
      <c r="J26" s="111">
        <v>104</v>
      </c>
      <c r="K26" s="59">
        <f t="shared" si="3"/>
        <v>212</v>
      </c>
      <c r="L26" s="91">
        <v>33</v>
      </c>
      <c r="M26" s="1">
        <v>14</v>
      </c>
      <c r="N26" s="114">
        <f t="shared" si="1"/>
        <v>47</v>
      </c>
      <c r="O26" s="94">
        <f>L26/I26*100</f>
        <v>30.555555555555557</v>
      </c>
      <c r="P26" s="99">
        <f>M26/J26*100</f>
        <v>13.461538461538462</v>
      </c>
      <c r="Q26" s="104">
        <f>N26/K26*100</f>
        <v>22.169811320754718</v>
      </c>
      <c r="R26" s="61">
        <v>42.4</v>
      </c>
      <c r="S26" s="62">
        <v>78.569999999999993</v>
      </c>
      <c r="T26" s="63">
        <f t="shared" si="2"/>
        <v>60.484999999999999</v>
      </c>
      <c r="U26" s="64">
        <f>K26*Q26*T26/10000</f>
        <v>28.427949999999999</v>
      </c>
      <c r="V26" s="107">
        <f>U26/K26*100</f>
        <v>13.409410377358491</v>
      </c>
    </row>
    <row r="27" spans="1:22" ht="17.100000000000001" customHeight="1">
      <c r="A27" s="52">
        <v>24</v>
      </c>
      <c r="B27" s="65" t="s">
        <v>23</v>
      </c>
      <c r="C27" s="54">
        <v>142</v>
      </c>
      <c r="D27" s="55">
        <v>97</v>
      </c>
      <c r="E27" s="4">
        <f t="shared" si="0"/>
        <v>68.309859154929569</v>
      </c>
      <c r="F27" s="56">
        <v>83.5</v>
      </c>
      <c r="G27" s="57">
        <f>C27*E27*F27/10000</f>
        <v>80.99499999999999</v>
      </c>
      <c r="H27" s="84">
        <f>G27/C27*100</f>
        <v>57.038732394366185</v>
      </c>
      <c r="I27" s="58">
        <v>67</v>
      </c>
      <c r="J27" s="111">
        <v>65</v>
      </c>
      <c r="K27" s="59">
        <f t="shared" si="3"/>
        <v>132</v>
      </c>
      <c r="L27" s="91">
        <v>18</v>
      </c>
      <c r="M27" s="1">
        <v>24</v>
      </c>
      <c r="N27" s="114">
        <f t="shared" si="1"/>
        <v>42</v>
      </c>
      <c r="O27" s="94">
        <f>L27/I27*100</f>
        <v>26.865671641791046</v>
      </c>
      <c r="P27" s="99">
        <f>M27/J27*100</f>
        <v>36.923076923076927</v>
      </c>
      <c r="Q27" s="104">
        <f>N27/K27*100</f>
        <v>31.818181818181817</v>
      </c>
      <c r="R27" s="61">
        <v>83.3</v>
      </c>
      <c r="S27" s="62">
        <v>66.66</v>
      </c>
      <c r="T27" s="63">
        <f t="shared" si="2"/>
        <v>74.97999999999999</v>
      </c>
      <c r="U27" s="64">
        <f>K27*Q27*T27/10000</f>
        <v>31.491599999999995</v>
      </c>
      <c r="V27" s="107">
        <f>U27/K27*100</f>
        <v>23.857272727272726</v>
      </c>
    </row>
    <row r="28" spans="1:22" ht="17.100000000000001" customHeight="1">
      <c r="A28" s="52">
        <v>25</v>
      </c>
      <c r="B28" s="65" t="s">
        <v>24</v>
      </c>
      <c r="C28" s="54">
        <v>78</v>
      </c>
      <c r="D28" s="55">
        <v>50</v>
      </c>
      <c r="E28" s="4">
        <f t="shared" si="0"/>
        <v>64.102564102564102</v>
      </c>
      <c r="F28" s="56">
        <v>90</v>
      </c>
      <c r="G28" s="57">
        <f>C28*E28*F28/10000</f>
        <v>45</v>
      </c>
      <c r="H28" s="84">
        <f>G28/C28*100</f>
        <v>57.692307692307686</v>
      </c>
      <c r="I28" s="58">
        <v>51</v>
      </c>
      <c r="J28" s="111">
        <v>39</v>
      </c>
      <c r="K28" s="59">
        <f t="shared" si="3"/>
        <v>90</v>
      </c>
      <c r="L28" s="91">
        <v>14</v>
      </c>
      <c r="M28" s="1">
        <v>9</v>
      </c>
      <c r="N28" s="114">
        <f t="shared" si="1"/>
        <v>23</v>
      </c>
      <c r="O28" s="94">
        <f>L28/I28*100</f>
        <v>27.450980392156865</v>
      </c>
      <c r="P28" s="99">
        <f>M28/J28*100</f>
        <v>23.076923076923077</v>
      </c>
      <c r="Q28" s="104">
        <f>N28/K28*100</f>
        <v>25.555555555555554</v>
      </c>
      <c r="R28" s="61">
        <v>85.8</v>
      </c>
      <c r="S28" s="62">
        <v>77.77</v>
      </c>
      <c r="T28" s="63">
        <f t="shared" si="2"/>
        <v>81.784999999999997</v>
      </c>
      <c r="U28" s="64">
        <f>K28*Q28*T28/10000</f>
        <v>18.810549999999999</v>
      </c>
      <c r="V28" s="107">
        <f>U28/K28*100</f>
        <v>20.900611111111111</v>
      </c>
    </row>
    <row r="29" spans="1:22" ht="17.100000000000001" customHeight="1">
      <c r="A29" s="52">
        <v>26</v>
      </c>
      <c r="B29" s="65" t="s">
        <v>25</v>
      </c>
      <c r="C29" s="54">
        <v>203</v>
      </c>
      <c r="D29" s="55">
        <v>114</v>
      </c>
      <c r="E29" s="4">
        <f t="shared" si="0"/>
        <v>56.157635467980292</v>
      </c>
      <c r="F29" s="56">
        <v>79.8</v>
      </c>
      <c r="G29" s="57">
        <f>C29*E29*F29/10000</f>
        <v>90.971999999999994</v>
      </c>
      <c r="H29" s="84">
        <f>G29/C29*100</f>
        <v>44.813793103448276</v>
      </c>
      <c r="I29" s="58">
        <v>69</v>
      </c>
      <c r="J29" s="111">
        <v>40</v>
      </c>
      <c r="K29" s="59">
        <f t="shared" si="3"/>
        <v>109</v>
      </c>
      <c r="L29" s="91">
        <v>28</v>
      </c>
      <c r="M29" s="1">
        <v>9</v>
      </c>
      <c r="N29" s="114">
        <f t="shared" si="1"/>
        <v>37</v>
      </c>
      <c r="O29" s="94">
        <f>L29/I29*100</f>
        <v>40.579710144927539</v>
      </c>
      <c r="P29" s="99">
        <f>M29/J29*100</f>
        <v>22.5</v>
      </c>
      <c r="Q29" s="104">
        <f>N29/K29*100</f>
        <v>33.944954128440372</v>
      </c>
      <c r="R29" s="61">
        <v>82.1</v>
      </c>
      <c r="S29" s="62">
        <v>88.88</v>
      </c>
      <c r="T29" s="63">
        <f t="shared" si="2"/>
        <v>85.49</v>
      </c>
      <c r="U29" s="64">
        <f>K29*Q29*T29/10000</f>
        <v>31.6313</v>
      </c>
      <c r="V29" s="107">
        <f>U29/K29*100</f>
        <v>29.019541284403672</v>
      </c>
    </row>
    <row r="30" spans="1:22" ht="17.100000000000001" customHeight="1">
      <c r="A30" s="52">
        <v>27</v>
      </c>
      <c r="B30" s="65" t="s">
        <v>26</v>
      </c>
      <c r="C30" s="54">
        <v>98</v>
      </c>
      <c r="D30" s="55">
        <v>53</v>
      </c>
      <c r="E30" s="4">
        <f t="shared" si="0"/>
        <v>54.081632653061227</v>
      </c>
      <c r="F30" s="56">
        <v>58.6</v>
      </c>
      <c r="G30" s="57">
        <f>C30*E30*F30/10000</f>
        <v>31.058</v>
      </c>
      <c r="H30" s="84">
        <f>G30/C30*100</f>
        <v>31.691836734693879</v>
      </c>
      <c r="I30" s="58">
        <v>54</v>
      </c>
      <c r="J30" s="111">
        <v>41</v>
      </c>
      <c r="K30" s="59">
        <f t="shared" si="3"/>
        <v>95</v>
      </c>
      <c r="L30" s="91">
        <v>17</v>
      </c>
      <c r="M30" s="1">
        <v>9</v>
      </c>
      <c r="N30" s="114">
        <f t="shared" si="1"/>
        <v>26</v>
      </c>
      <c r="O30" s="94">
        <f>L30/I30*100</f>
        <v>31.481481481481481</v>
      </c>
      <c r="P30" s="99">
        <f>M30/J30*100</f>
        <v>21.951219512195124</v>
      </c>
      <c r="Q30" s="104">
        <f>N30/K30*100</f>
        <v>27.368421052631582</v>
      </c>
      <c r="R30" s="61">
        <v>52.9</v>
      </c>
      <c r="S30" s="62">
        <v>42.22</v>
      </c>
      <c r="T30" s="63">
        <f t="shared" si="2"/>
        <v>47.56</v>
      </c>
      <c r="U30" s="64">
        <f>K30*Q30*T30/10000</f>
        <v>12.365600000000002</v>
      </c>
      <c r="V30" s="107">
        <f>U30/K30*100</f>
        <v>13.016421052631582</v>
      </c>
    </row>
    <row r="31" spans="1:22" ht="17.100000000000001" customHeight="1">
      <c r="A31" s="52">
        <v>28</v>
      </c>
      <c r="B31" s="65" t="s">
        <v>27</v>
      </c>
      <c r="C31" s="54">
        <v>151</v>
      </c>
      <c r="D31" s="55">
        <v>78</v>
      </c>
      <c r="E31" s="4">
        <f t="shared" si="0"/>
        <v>51.655629139072843</v>
      </c>
      <c r="F31" s="56">
        <v>80.8</v>
      </c>
      <c r="G31" s="57">
        <f>C31*E31*F31/10000</f>
        <v>63.023999999999987</v>
      </c>
      <c r="H31" s="84">
        <f>G31/C31*100</f>
        <v>41.73774834437085</v>
      </c>
      <c r="I31" s="58">
        <v>102</v>
      </c>
      <c r="J31" s="111">
        <v>97</v>
      </c>
      <c r="K31" s="59">
        <f t="shared" si="3"/>
        <v>199</v>
      </c>
      <c r="L31" s="91">
        <v>35</v>
      </c>
      <c r="M31" s="1">
        <v>16</v>
      </c>
      <c r="N31" s="114">
        <f t="shared" si="1"/>
        <v>51</v>
      </c>
      <c r="O31" s="94">
        <f>L31/I31*100</f>
        <v>34.313725490196077</v>
      </c>
      <c r="P31" s="99">
        <f>M31/J31*100</f>
        <v>16.494845360824741</v>
      </c>
      <c r="Q31" s="104">
        <f>N31/K31*100</f>
        <v>25.628140703517587</v>
      </c>
      <c r="R31" s="61">
        <v>63.87</v>
      </c>
      <c r="S31" s="62">
        <v>81.25</v>
      </c>
      <c r="T31" s="63">
        <f t="shared" si="2"/>
        <v>72.56</v>
      </c>
      <c r="U31" s="64">
        <f>K31*Q31*T31/10000</f>
        <v>37.005600000000001</v>
      </c>
      <c r="V31" s="107">
        <f>U31/K31*100</f>
        <v>18.59577889447236</v>
      </c>
    </row>
    <row r="32" spans="1:22" ht="17.100000000000001" customHeight="1">
      <c r="A32" s="52">
        <v>29</v>
      </c>
      <c r="B32" s="65" t="s">
        <v>28</v>
      </c>
      <c r="C32" s="54">
        <v>122</v>
      </c>
      <c r="D32" s="55">
        <v>72</v>
      </c>
      <c r="E32" s="4">
        <f t="shared" si="0"/>
        <v>59.016393442622949</v>
      </c>
      <c r="F32" s="56">
        <v>74</v>
      </c>
      <c r="G32" s="57">
        <f>C32*E32*F32/10000</f>
        <v>53.28</v>
      </c>
      <c r="H32" s="84">
        <f>G32/C32*100</f>
        <v>43.672131147540981</v>
      </c>
      <c r="I32" s="58">
        <v>40</v>
      </c>
      <c r="J32" s="111">
        <v>33</v>
      </c>
      <c r="K32" s="59">
        <f t="shared" si="3"/>
        <v>73</v>
      </c>
      <c r="L32" s="91">
        <v>19</v>
      </c>
      <c r="M32" s="1">
        <v>11</v>
      </c>
      <c r="N32" s="114">
        <f t="shared" si="1"/>
        <v>30</v>
      </c>
      <c r="O32" s="94">
        <f>L32/I32*100</f>
        <v>47.5</v>
      </c>
      <c r="P32" s="99">
        <f>M32/J32*100</f>
        <v>33.333333333333329</v>
      </c>
      <c r="Q32" s="104">
        <f>N32/K32*100</f>
        <v>41.095890410958901</v>
      </c>
      <c r="R32" s="61">
        <v>68</v>
      </c>
      <c r="S32" s="62">
        <v>54.54</v>
      </c>
      <c r="T32" s="63">
        <f t="shared" si="2"/>
        <v>61.269999999999996</v>
      </c>
      <c r="U32" s="64">
        <f>K32*Q32*T32/10000</f>
        <v>18.381</v>
      </c>
      <c r="V32" s="107">
        <f>U32/K32*100</f>
        <v>25.17945205479452</v>
      </c>
    </row>
    <row r="33" spans="1:22" ht="17.100000000000001" customHeight="1">
      <c r="A33" s="52">
        <v>30</v>
      </c>
      <c r="B33" s="65" t="s">
        <v>29</v>
      </c>
      <c r="C33" s="54">
        <v>99</v>
      </c>
      <c r="D33" s="55">
        <v>68</v>
      </c>
      <c r="E33" s="4">
        <f t="shared" si="0"/>
        <v>68.686868686868678</v>
      </c>
      <c r="F33" s="56">
        <v>73</v>
      </c>
      <c r="G33" s="57">
        <f>C33*E33*F33/10000</f>
        <v>49.639999999999993</v>
      </c>
      <c r="H33" s="84">
        <f>G33/C33*100</f>
        <v>50.141414141414131</v>
      </c>
      <c r="I33" s="58">
        <v>64</v>
      </c>
      <c r="J33" s="111">
        <v>48</v>
      </c>
      <c r="K33" s="59">
        <f t="shared" si="3"/>
        <v>112</v>
      </c>
      <c r="L33" s="91">
        <v>18</v>
      </c>
      <c r="M33" s="1">
        <v>11</v>
      </c>
      <c r="N33" s="114">
        <f t="shared" si="1"/>
        <v>29</v>
      </c>
      <c r="O33" s="94">
        <f>L33/I33*100</f>
        <v>28.125</v>
      </c>
      <c r="P33" s="99">
        <f>M33/J33*100</f>
        <v>22.916666666666664</v>
      </c>
      <c r="Q33" s="104">
        <f>N33/K33*100</f>
        <v>25.892857142857146</v>
      </c>
      <c r="R33" s="61">
        <v>81</v>
      </c>
      <c r="S33" s="62">
        <v>100</v>
      </c>
      <c r="T33" s="63">
        <f t="shared" si="2"/>
        <v>90.5</v>
      </c>
      <c r="U33" s="64">
        <f>K33*Q33*T33/10000</f>
        <v>26.245000000000005</v>
      </c>
      <c r="V33" s="107">
        <f>U33/K33*100</f>
        <v>23.433035714285719</v>
      </c>
    </row>
    <row r="34" spans="1:22" ht="17.100000000000001" customHeight="1">
      <c r="A34" s="52">
        <v>31</v>
      </c>
      <c r="B34" s="65" t="s">
        <v>30</v>
      </c>
      <c r="C34" s="54">
        <v>142</v>
      </c>
      <c r="D34" s="55">
        <v>70</v>
      </c>
      <c r="E34" s="4">
        <f t="shared" si="0"/>
        <v>49.295774647887328</v>
      </c>
      <c r="F34" s="56">
        <v>69.75</v>
      </c>
      <c r="G34" s="57">
        <f>C34*E34*F34/10000</f>
        <v>48.825000000000003</v>
      </c>
      <c r="H34" s="84">
        <f>G34/C34*100</f>
        <v>34.383802816901408</v>
      </c>
      <c r="I34" s="58">
        <v>127</v>
      </c>
      <c r="J34" s="111">
        <v>104</v>
      </c>
      <c r="K34" s="59">
        <f t="shared" si="3"/>
        <v>231</v>
      </c>
      <c r="L34" s="91">
        <v>37</v>
      </c>
      <c r="M34" s="1">
        <v>8</v>
      </c>
      <c r="N34" s="114">
        <f t="shared" si="1"/>
        <v>45</v>
      </c>
      <c r="O34" s="94">
        <f>L34/I34*100</f>
        <v>29.133858267716533</v>
      </c>
      <c r="P34" s="99">
        <f>M34/J34*100</f>
        <v>7.6923076923076925</v>
      </c>
      <c r="Q34" s="104">
        <f>N34/K34*100</f>
        <v>19.480519480519483</v>
      </c>
      <c r="R34" s="61">
        <v>47.08</v>
      </c>
      <c r="S34" s="62">
        <v>100</v>
      </c>
      <c r="T34" s="63">
        <f t="shared" si="2"/>
        <v>73.539999999999992</v>
      </c>
      <c r="U34" s="64">
        <f>K34*Q34*T34/10000</f>
        <v>33.093000000000004</v>
      </c>
      <c r="V34" s="107">
        <f>U34/K34*100</f>
        <v>14.325974025974029</v>
      </c>
    </row>
    <row r="35" spans="1:22" ht="17.100000000000001" customHeight="1">
      <c r="A35" s="52">
        <v>32</v>
      </c>
      <c r="B35" s="65" t="s">
        <v>31</v>
      </c>
      <c r="C35" s="54">
        <v>168</v>
      </c>
      <c r="D35" s="55">
        <v>65</v>
      </c>
      <c r="E35" s="4">
        <f t="shared" si="0"/>
        <v>38.69047619047619</v>
      </c>
      <c r="F35" s="56">
        <v>68.2</v>
      </c>
      <c r="G35" s="57">
        <f>C35*E35*F35/10000</f>
        <v>44.33</v>
      </c>
      <c r="H35" s="84">
        <f>G35/C35*100</f>
        <v>26.386904761904763</v>
      </c>
      <c r="I35" s="58">
        <v>87</v>
      </c>
      <c r="J35" s="111">
        <v>91</v>
      </c>
      <c r="K35" s="59">
        <f t="shared" si="3"/>
        <v>178</v>
      </c>
      <c r="L35" s="91">
        <v>24</v>
      </c>
      <c r="M35" s="1">
        <v>3</v>
      </c>
      <c r="N35" s="114">
        <f t="shared" si="1"/>
        <v>27</v>
      </c>
      <c r="O35" s="94">
        <f>L35/I35*100</f>
        <v>27.586206896551722</v>
      </c>
      <c r="P35" s="99">
        <f>M35/J35*100</f>
        <v>3.296703296703297</v>
      </c>
      <c r="Q35" s="104">
        <f>N35/K35*100</f>
        <v>15.168539325842698</v>
      </c>
      <c r="R35" s="61">
        <v>82.7</v>
      </c>
      <c r="S35" s="62">
        <v>100</v>
      </c>
      <c r="T35" s="63">
        <f t="shared" si="2"/>
        <v>91.35</v>
      </c>
      <c r="U35" s="64">
        <f>K35*Q35*T35/10000</f>
        <v>24.664499999999997</v>
      </c>
      <c r="V35" s="107">
        <f>U35/K35*100</f>
        <v>13.856460674157301</v>
      </c>
    </row>
    <row r="36" spans="1:22" ht="17.100000000000001" customHeight="1">
      <c r="A36" s="52">
        <v>33</v>
      </c>
      <c r="B36" s="53" t="s">
        <v>32</v>
      </c>
      <c r="C36" s="54">
        <v>83</v>
      </c>
      <c r="D36" s="55">
        <v>55</v>
      </c>
      <c r="E36" s="4">
        <f t="shared" ref="E36:E54" si="4">D36/C36*100</f>
        <v>66.265060240963862</v>
      </c>
      <c r="F36" s="56">
        <v>67</v>
      </c>
      <c r="G36" s="57">
        <f>C36*E36*F36/10000</f>
        <v>36.850000000000009</v>
      </c>
      <c r="H36" s="84">
        <f>G36/C36*100</f>
        <v>44.397590361445793</v>
      </c>
      <c r="I36" s="58">
        <v>45</v>
      </c>
      <c r="J36" s="111">
        <v>31</v>
      </c>
      <c r="K36" s="59">
        <f t="shared" ref="K36:K67" si="5">SUM(I36:J36)</f>
        <v>76</v>
      </c>
      <c r="L36" s="91">
        <v>15</v>
      </c>
      <c r="M36" s="1">
        <v>6</v>
      </c>
      <c r="N36" s="114">
        <f t="shared" ref="N36:N67" si="6">SUM(L36:M36)</f>
        <v>21</v>
      </c>
      <c r="O36" s="94">
        <f>L36/I36*100</f>
        <v>33.333333333333329</v>
      </c>
      <c r="P36" s="99">
        <f>M36/J36*100</f>
        <v>19.35483870967742</v>
      </c>
      <c r="Q36" s="104">
        <f>N36/K36*100</f>
        <v>27.631578947368425</v>
      </c>
      <c r="R36" s="61">
        <v>100</v>
      </c>
      <c r="S36" s="62">
        <v>100</v>
      </c>
      <c r="T36" s="63">
        <f t="shared" ref="T36:T67" si="7">AVERAGE(R36:S36)</f>
        <v>100</v>
      </c>
      <c r="U36" s="64">
        <f>K36*Q36*T36/10000</f>
        <v>21.000000000000007</v>
      </c>
      <c r="V36" s="107">
        <f>U36/K36*100</f>
        <v>27.631578947368428</v>
      </c>
    </row>
    <row r="37" spans="1:22" ht="17.100000000000001" customHeight="1">
      <c r="A37" s="52">
        <v>34</v>
      </c>
      <c r="B37" s="53" t="s">
        <v>33</v>
      </c>
      <c r="C37" s="54">
        <v>100</v>
      </c>
      <c r="D37" s="55">
        <v>53</v>
      </c>
      <c r="E37" s="4">
        <f t="shared" si="4"/>
        <v>53</v>
      </c>
      <c r="F37" s="56">
        <v>77</v>
      </c>
      <c r="G37" s="57">
        <f>C37*E37*F37/10000</f>
        <v>40.81</v>
      </c>
      <c r="H37" s="84">
        <f>G37/C37*100</f>
        <v>40.81</v>
      </c>
      <c r="I37" s="58">
        <v>67</v>
      </c>
      <c r="J37" s="111">
        <v>58</v>
      </c>
      <c r="K37" s="59">
        <f t="shared" si="5"/>
        <v>125</v>
      </c>
      <c r="L37" s="91">
        <v>28</v>
      </c>
      <c r="M37" s="1">
        <v>15</v>
      </c>
      <c r="N37" s="114">
        <f t="shared" si="6"/>
        <v>43</v>
      </c>
      <c r="O37" s="94">
        <f>L37/I37*100</f>
        <v>41.791044776119399</v>
      </c>
      <c r="P37" s="99">
        <f>M37/J37*100</f>
        <v>25.862068965517242</v>
      </c>
      <c r="Q37" s="104">
        <f>N37/K37*100</f>
        <v>34.4</v>
      </c>
      <c r="R37" s="61">
        <v>63</v>
      </c>
      <c r="S37" s="62">
        <v>40</v>
      </c>
      <c r="T37" s="63">
        <f t="shared" si="7"/>
        <v>51.5</v>
      </c>
      <c r="U37" s="64">
        <f>K37*Q37*T37/10000</f>
        <v>22.145</v>
      </c>
      <c r="V37" s="107">
        <f>U37/K37*100</f>
        <v>17.715999999999998</v>
      </c>
    </row>
    <row r="38" spans="1:22" ht="17.100000000000001" customHeight="1">
      <c r="A38" s="52">
        <v>35</v>
      </c>
      <c r="B38" s="53" t="s">
        <v>34</v>
      </c>
      <c r="C38" s="54">
        <v>65</v>
      </c>
      <c r="D38" s="55">
        <v>45</v>
      </c>
      <c r="E38" s="4">
        <f t="shared" si="4"/>
        <v>69.230769230769226</v>
      </c>
      <c r="F38" s="56">
        <v>80</v>
      </c>
      <c r="G38" s="57">
        <f>C38*E38*F38/10000</f>
        <v>36</v>
      </c>
      <c r="H38" s="84">
        <f>G38/C38*100</f>
        <v>55.384615384615387</v>
      </c>
      <c r="I38" s="58">
        <v>35</v>
      </c>
      <c r="J38" s="111">
        <v>36</v>
      </c>
      <c r="K38" s="59">
        <f t="shared" si="5"/>
        <v>71</v>
      </c>
      <c r="L38" s="91">
        <v>17</v>
      </c>
      <c r="M38" s="1">
        <v>15</v>
      </c>
      <c r="N38" s="114">
        <f t="shared" si="6"/>
        <v>32</v>
      </c>
      <c r="O38" s="94">
        <f>L38/I38*100</f>
        <v>48.571428571428569</v>
      </c>
      <c r="P38" s="99">
        <f>M38/J38*100</f>
        <v>41.666666666666671</v>
      </c>
      <c r="Q38" s="104">
        <f>N38/K38*100</f>
        <v>45.070422535211272</v>
      </c>
      <c r="R38" s="61">
        <v>65</v>
      </c>
      <c r="S38" s="62">
        <v>86.66</v>
      </c>
      <c r="T38" s="63">
        <f t="shared" si="7"/>
        <v>75.83</v>
      </c>
      <c r="U38" s="64">
        <f>K38*Q38*T38/10000</f>
        <v>24.265600000000003</v>
      </c>
      <c r="V38" s="107">
        <f>U38/K38*100</f>
        <v>34.176901408450711</v>
      </c>
    </row>
    <row r="39" spans="1:22" ht="17.100000000000001" customHeight="1">
      <c r="A39" s="52">
        <v>36</v>
      </c>
      <c r="B39" s="53" t="s">
        <v>35</v>
      </c>
      <c r="C39" s="54">
        <v>128</v>
      </c>
      <c r="D39" s="55">
        <v>67</v>
      </c>
      <c r="E39" s="4">
        <f t="shared" si="4"/>
        <v>52.34375</v>
      </c>
      <c r="F39" s="56">
        <v>87</v>
      </c>
      <c r="G39" s="57">
        <f>C39*E39*F39/10000</f>
        <v>58.29</v>
      </c>
      <c r="H39" s="84">
        <f>G39/C39*100</f>
        <v>45.5390625</v>
      </c>
      <c r="I39" s="58">
        <v>99</v>
      </c>
      <c r="J39" s="111">
        <v>72</v>
      </c>
      <c r="K39" s="59">
        <f t="shared" si="5"/>
        <v>171</v>
      </c>
      <c r="L39" s="91">
        <v>29</v>
      </c>
      <c r="M39" s="1">
        <v>9</v>
      </c>
      <c r="N39" s="114">
        <f t="shared" si="6"/>
        <v>38</v>
      </c>
      <c r="O39" s="94">
        <f>L39/I39*100</f>
        <v>29.292929292929294</v>
      </c>
      <c r="P39" s="99">
        <f>M39/J39*100</f>
        <v>12.5</v>
      </c>
      <c r="Q39" s="104">
        <f>N39/K39*100</f>
        <v>22.222222222222221</v>
      </c>
      <c r="R39" s="61">
        <v>48</v>
      </c>
      <c r="S39" s="62">
        <v>22.22</v>
      </c>
      <c r="T39" s="63">
        <f t="shared" si="7"/>
        <v>35.11</v>
      </c>
      <c r="U39" s="64">
        <f>K39*Q39*T39/10000</f>
        <v>13.341799999999999</v>
      </c>
      <c r="V39" s="107">
        <f>U39/K39*100</f>
        <v>7.8022222222222215</v>
      </c>
    </row>
    <row r="40" spans="1:22" ht="17.100000000000001" customHeight="1">
      <c r="A40" s="52">
        <v>37</v>
      </c>
      <c r="B40" s="53" t="s">
        <v>36</v>
      </c>
      <c r="C40" s="54">
        <v>135</v>
      </c>
      <c r="D40" s="55">
        <v>87</v>
      </c>
      <c r="E40" s="4">
        <f t="shared" si="4"/>
        <v>64.444444444444443</v>
      </c>
      <c r="F40" s="56">
        <v>69</v>
      </c>
      <c r="G40" s="57">
        <f>C40*E40*F40/10000</f>
        <v>60.03</v>
      </c>
      <c r="H40" s="84">
        <f>G40/C40*100</f>
        <v>44.466666666666669</v>
      </c>
      <c r="I40" s="58">
        <v>84</v>
      </c>
      <c r="J40" s="111">
        <v>65</v>
      </c>
      <c r="K40" s="59">
        <f t="shared" si="5"/>
        <v>149</v>
      </c>
      <c r="L40" s="91">
        <v>33</v>
      </c>
      <c r="M40" s="1">
        <v>13</v>
      </c>
      <c r="N40" s="114">
        <f t="shared" si="6"/>
        <v>46</v>
      </c>
      <c r="O40" s="94">
        <f>L40/I40*100</f>
        <v>39.285714285714285</v>
      </c>
      <c r="P40" s="99">
        <f>M40/J40*100</f>
        <v>20</v>
      </c>
      <c r="Q40" s="104">
        <f>N40/K40*100</f>
        <v>30.872483221476511</v>
      </c>
      <c r="R40" s="61">
        <v>50</v>
      </c>
      <c r="S40" s="62">
        <v>69.23</v>
      </c>
      <c r="T40" s="63">
        <f t="shared" si="7"/>
        <v>59.615000000000002</v>
      </c>
      <c r="U40" s="64">
        <f>K40*Q40*T40/10000</f>
        <v>27.422899999999998</v>
      </c>
      <c r="V40" s="107">
        <f>U40/K40*100</f>
        <v>18.404630872483221</v>
      </c>
    </row>
    <row r="41" spans="1:22" ht="17.100000000000001" customHeight="1">
      <c r="A41" s="52">
        <v>38</v>
      </c>
      <c r="B41" s="53" t="s">
        <v>37</v>
      </c>
      <c r="C41" s="54">
        <v>151</v>
      </c>
      <c r="D41" s="55">
        <v>63</v>
      </c>
      <c r="E41" s="4">
        <f t="shared" si="4"/>
        <v>41.721854304635762</v>
      </c>
      <c r="F41" s="56">
        <v>78</v>
      </c>
      <c r="G41" s="57">
        <f>C41*E41*F41/10000</f>
        <v>49.14</v>
      </c>
      <c r="H41" s="84">
        <f>G41/C41*100</f>
        <v>32.543046357615893</v>
      </c>
      <c r="I41" s="58">
        <v>153</v>
      </c>
      <c r="J41" s="111">
        <v>123</v>
      </c>
      <c r="K41" s="59">
        <f t="shared" si="5"/>
        <v>276</v>
      </c>
      <c r="L41" s="91">
        <v>22</v>
      </c>
      <c r="M41" s="1">
        <v>10</v>
      </c>
      <c r="N41" s="114">
        <f t="shared" si="6"/>
        <v>32</v>
      </c>
      <c r="O41" s="94">
        <f>L41/I41*100</f>
        <v>14.37908496732026</v>
      </c>
      <c r="P41" s="99">
        <f>M41/J41*100</f>
        <v>8.1300813008130071</v>
      </c>
      <c r="Q41" s="104">
        <f>N41/K41*100</f>
        <v>11.594202898550725</v>
      </c>
      <c r="R41" s="61">
        <v>76</v>
      </c>
      <c r="S41" s="62">
        <v>65</v>
      </c>
      <c r="T41" s="63">
        <f t="shared" si="7"/>
        <v>70.5</v>
      </c>
      <c r="U41" s="64">
        <f>K41*Q41*T41/10000</f>
        <v>22.56</v>
      </c>
      <c r="V41" s="107">
        <f>U41/K41*100</f>
        <v>8.1739130434782599</v>
      </c>
    </row>
    <row r="42" spans="1:22" ht="17.100000000000001" customHeight="1">
      <c r="A42" s="52">
        <v>39</v>
      </c>
      <c r="B42" s="53" t="s">
        <v>38</v>
      </c>
      <c r="C42" s="54">
        <v>194</v>
      </c>
      <c r="D42" s="55">
        <v>82</v>
      </c>
      <c r="E42" s="4">
        <f t="shared" si="4"/>
        <v>42.268041237113401</v>
      </c>
      <c r="F42" s="56">
        <v>78</v>
      </c>
      <c r="G42" s="57">
        <f>C42*E42*F42/10000</f>
        <v>63.96</v>
      </c>
      <c r="H42" s="84">
        <f>G42/C42*100</f>
        <v>32.969072164948457</v>
      </c>
      <c r="I42" s="58">
        <v>67</v>
      </c>
      <c r="J42" s="111">
        <v>65</v>
      </c>
      <c r="K42" s="59">
        <f t="shared" si="5"/>
        <v>132</v>
      </c>
      <c r="L42" s="91">
        <v>20</v>
      </c>
      <c r="M42" s="1">
        <v>14</v>
      </c>
      <c r="N42" s="114">
        <f t="shared" si="6"/>
        <v>34</v>
      </c>
      <c r="O42" s="94">
        <f>L42/I42*100</f>
        <v>29.850746268656714</v>
      </c>
      <c r="P42" s="99">
        <f>M42/J42*100</f>
        <v>21.53846153846154</v>
      </c>
      <c r="Q42" s="104">
        <f>N42/K42*100</f>
        <v>25.757575757575758</v>
      </c>
      <c r="R42" s="61">
        <v>71</v>
      </c>
      <c r="S42" s="62">
        <v>42.85</v>
      </c>
      <c r="T42" s="63">
        <f t="shared" si="7"/>
        <v>56.924999999999997</v>
      </c>
      <c r="U42" s="64">
        <f>K42*Q42*T42/10000</f>
        <v>19.354500000000002</v>
      </c>
      <c r="V42" s="107">
        <f>U42/K42*100</f>
        <v>14.662500000000001</v>
      </c>
    </row>
    <row r="43" spans="1:22" ht="17.100000000000001" customHeight="1">
      <c r="A43" s="52">
        <v>40</v>
      </c>
      <c r="B43" s="53" t="s">
        <v>39</v>
      </c>
      <c r="C43" s="54">
        <v>53</v>
      </c>
      <c r="D43" s="55">
        <v>39</v>
      </c>
      <c r="E43" s="4">
        <f t="shared" si="4"/>
        <v>73.584905660377359</v>
      </c>
      <c r="F43" s="56">
        <v>94.9</v>
      </c>
      <c r="G43" s="57">
        <f>C43*E43*F43/10000</f>
        <v>37.011000000000003</v>
      </c>
      <c r="H43" s="84">
        <f>G43/C43*100</f>
        <v>69.832075471698118</v>
      </c>
      <c r="I43" s="58">
        <v>32</v>
      </c>
      <c r="J43" s="111">
        <v>29</v>
      </c>
      <c r="K43" s="59">
        <f t="shared" si="5"/>
        <v>61</v>
      </c>
      <c r="L43" s="91">
        <v>14</v>
      </c>
      <c r="M43" s="1">
        <v>16</v>
      </c>
      <c r="N43" s="114">
        <f t="shared" si="6"/>
        <v>30</v>
      </c>
      <c r="O43" s="94">
        <f>L43/I43*100</f>
        <v>43.75</v>
      </c>
      <c r="P43" s="99">
        <f>M43/J43*100</f>
        <v>55.172413793103445</v>
      </c>
      <c r="Q43" s="104">
        <f>N43/K43*100</f>
        <v>49.180327868852459</v>
      </c>
      <c r="R43" s="61">
        <v>100</v>
      </c>
      <c r="S43" s="62">
        <v>100</v>
      </c>
      <c r="T43" s="63">
        <f t="shared" si="7"/>
        <v>100</v>
      </c>
      <c r="U43" s="64">
        <f>K43*Q43*T43/10000</f>
        <v>30</v>
      </c>
      <c r="V43" s="107">
        <f>U43/K43*100</f>
        <v>49.180327868852459</v>
      </c>
    </row>
    <row r="44" spans="1:22" ht="17.100000000000001" customHeight="1">
      <c r="A44" s="52">
        <v>41</v>
      </c>
      <c r="B44" s="53" t="s">
        <v>40</v>
      </c>
      <c r="C44" s="54">
        <v>74</v>
      </c>
      <c r="D44" s="55">
        <v>35</v>
      </c>
      <c r="E44" s="4">
        <f t="shared" si="4"/>
        <v>47.297297297297298</v>
      </c>
      <c r="F44" s="56">
        <v>105.71</v>
      </c>
      <c r="G44" s="57">
        <f>C44*E44*F44/10000</f>
        <v>36.9985</v>
      </c>
      <c r="H44" s="84">
        <f>G44/C44*100</f>
        <v>49.997972972972974</v>
      </c>
      <c r="I44" s="58">
        <v>47</v>
      </c>
      <c r="J44" s="111">
        <v>48</v>
      </c>
      <c r="K44" s="59">
        <f t="shared" si="5"/>
        <v>95</v>
      </c>
      <c r="L44" s="91">
        <v>14</v>
      </c>
      <c r="M44" s="1">
        <v>8</v>
      </c>
      <c r="N44" s="114">
        <f t="shared" si="6"/>
        <v>22</v>
      </c>
      <c r="O44" s="94">
        <f>L44/I44*100</f>
        <v>29.787234042553191</v>
      </c>
      <c r="P44" s="99">
        <f>M44/J44*100</f>
        <v>16.666666666666664</v>
      </c>
      <c r="Q44" s="104">
        <f>N44/K44*100</f>
        <v>23.157894736842106</v>
      </c>
      <c r="R44" s="61">
        <v>114.29</v>
      </c>
      <c r="S44" s="62">
        <v>62.5</v>
      </c>
      <c r="T44" s="63">
        <f t="shared" si="7"/>
        <v>88.39500000000001</v>
      </c>
      <c r="U44" s="64">
        <f>K44*Q44*T44/10000</f>
        <v>19.446900000000003</v>
      </c>
      <c r="V44" s="107">
        <f>U44/K44*100</f>
        <v>20.470421052631583</v>
      </c>
    </row>
    <row r="45" spans="1:22" ht="17.100000000000001" customHeight="1">
      <c r="A45" s="52">
        <v>42</v>
      </c>
      <c r="B45" s="53" t="s">
        <v>41</v>
      </c>
      <c r="C45" s="54">
        <v>116</v>
      </c>
      <c r="D45" s="55">
        <v>57</v>
      </c>
      <c r="E45" s="4">
        <f t="shared" si="4"/>
        <v>49.137931034482754</v>
      </c>
      <c r="F45" s="56">
        <v>88</v>
      </c>
      <c r="G45" s="57">
        <f>C45*E45*F45/10000</f>
        <v>50.16</v>
      </c>
      <c r="H45" s="84">
        <f>G45/C45*100</f>
        <v>43.241379310344826</v>
      </c>
      <c r="I45" s="58">
        <v>67</v>
      </c>
      <c r="J45" s="111">
        <v>57</v>
      </c>
      <c r="K45" s="59">
        <f t="shared" si="5"/>
        <v>124</v>
      </c>
      <c r="L45" s="91">
        <v>8</v>
      </c>
      <c r="M45" s="1">
        <v>6</v>
      </c>
      <c r="N45" s="114">
        <f t="shared" si="6"/>
        <v>14</v>
      </c>
      <c r="O45" s="94">
        <f>L45/I45*100</f>
        <v>11.940298507462686</v>
      </c>
      <c r="P45" s="99">
        <f>M45/J45*100</f>
        <v>10.526315789473683</v>
      </c>
      <c r="Q45" s="104">
        <f>N45/K45*100</f>
        <v>11.29032258064516</v>
      </c>
      <c r="R45" s="61">
        <v>100</v>
      </c>
      <c r="S45" s="62">
        <v>100</v>
      </c>
      <c r="T45" s="63">
        <f t="shared" si="7"/>
        <v>100</v>
      </c>
      <c r="U45" s="64">
        <f>K45*Q45*T45/10000</f>
        <v>13.999999999999996</v>
      </c>
      <c r="V45" s="107">
        <f>U45/K45*100</f>
        <v>11.290322580645158</v>
      </c>
    </row>
    <row r="46" spans="1:22" ht="17.100000000000001" customHeight="1">
      <c r="A46" s="52">
        <v>43</v>
      </c>
      <c r="B46" s="65" t="s">
        <v>42</v>
      </c>
      <c r="C46" s="54">
        <v>378</v>
      </c>
      <c r="D46" s="55">
        <v>251</v>
      </c>
      <c r="E46" s="4">
        <f t="shared" si="4"/>
        <v>66.402116402116405</v>
      </c>
      <c r="F46" s="56">
        <v>54.58</v>
      </c>
      <c r="G46" s="57">
        <f>C46*E46*F46/10000</f>
        <v>136.9958</v>
      </c>
      <c r="H46" s="84">
        <f>G46/C46*100</f>
        <v>36.242275132275132</v>
      </c>
      <c r="I46" s="58">
        <v>226</v>
      </c>
      <c r="J46" s="111">
        <v>149</v>
      </c>
      <c r="K46" s="59">
        <f t="shared" si="5"/>
        <v>375</v>
      </c>
      <c r="L46" s="91">
        <v>0</v>
      </c>
      <c r="M46" s="1">
        <v>0</v>
      </c>
      <c r="N46" s="114">
        <f t="shared" si="6"/>
        <v>0</v>
      </c>
      <c r="O46" s="94">
        <f>L46/I46*100</f>
        <v>0</v>
      </c>
      <c r="P46" s="99">
        <f>M46/J46*100</f>
        <v>0</v>
      </c>
      <c r="Q46" s="104">
        <f>N46/K46*100</f>
        <v>0</v>
      </c>
      <c r="R46" s="61">
        <v>0</v>
      </c>
      <c r="S46" s="62">
        <v>0</v>
      </c>
      <c r="T46" s="63">
        <f t="shared" si="7"/>
        <v>0</v>
      </c>
      <c r="U46" s="64">
        <f>K46*Q46*T46/10000</f>
        <v>0</v>
      </c>
      <c r="V46" s="107">
        <f>U46/K46*100</f>
        <v>0</v>
      </c>
    </row>
    <row r="47" spans="1:22" ht="17.100000000000001" customHeight="1">
      <c r="A47" s="52">
        <v>44</v>
      </c>
      <c r="B47" s="53" t="s">
        <v>43</v>
      </c>
      <c r="C47" s="54">
        <v>153</v>
      </c>
      <c r="D47" s="55">
        <v>70</v>
      </c>
      <c r="E47" s="4">
        <f t="shared" si="4"/>
        <v>45.751633986928105</v>
      </c>
      <c r="F47" s="56">
        <v>78.569999999999993</v>
      </c>
      <c r="G47" s="57">
        <f>C47*E47*F47/10000</f>
        <v>54.999000000000002</v>
      </c>
      <c r="H47" s="84">
        <f>G47/C47*100</f>
        <v>35.947058823529417</v>
      </c>
      <c r="I47" s="58">
        <v>73</v>
      </c>
      <c r="J47" s="111">
        <v>73</v>
      </c>
      <c r="K47" s="59">
        <f t="shared" si="5"/>
        <v>146</v>
      </c>
      <c r="L47" s="91">
        <v>30</v>
      </c>
      <c r="M47" s="1">
        <v>13</v>
      </c>
      <c r="N47" s="114">
        <f t="shared" si="6"/>
        <v>43</v>
      </c>
      <c r="O47" s="94">
        <f>L47/I47*100</f>
        <v>41.095890410958901</v>
      </c>
      <c r="P47" s="99">
        <f>M47/J47*100</f>
        <v>17.80821917808219</v>
      </c>
      <c r="Q47" s="104">
        <f>N47/K47*100</f>
        <v>29.452054794520549</v>
      </c>
      <c r="R47" s="61">
        <v>80</v>
      </c>
      <c r="S47" s="62">
        <v>69.23</v>
      </c>
      <c r="T47" s="63">
        <f t="shared" si="7"/>
        <v>74.615000000000009</v>
      </c>
      <c r="U47" s="64">
        <f>K47*Q47*T47/10000</f>
        <v>32.084450000000004</v>
      </c>
      <c r="V47" s="107">
        <f>U47/K47*100</f>
        <v>21.975650684931512</v>
      </c>
    </row>
    <row r="48" spans="1:22" ht="17.100000000000001" customHeight="1">
      <c r="A48" s="52">
        <v>45</v>
      </c>
      <c r="B48" s="53" t="s">
        <v>44</v>
      </c>
      <c r="C48" s="54">
        <v>56</v>
      </c>
      <c r="D48" s="55">
        <v>27</v>
      </c>
      <c r="E48" s="4">
        <f t="shared" si="4"/>
        <v>48.214285714285715</v>
      </c>
      <c r="F48" s="56">
        <v>70.37</v>
      </c>
      <c r="G48" s="57">
        <f>C48*E48*F48/10000</f>
        <v>18.9999</v>
      </c>
      <c r="H48" s="84">
        <f>G48/C48*100</f>
        <v>33.92839285714286</v>
      </c>
      <c r="I48" s="58">
        <v>44</v>
      </c>
      <c r="J48" s="111">
        <v>41</v>
      </c>
      <c r="K48" s="59">
        <f t="shared" si="5"/>
        <v>85</v>
      </c>
      <c r="L48" s="91">
        <v>20</v>
      </c>
      <c r="M48" s="1">
        <v>11</v>
      </c>
      <c r="N48" s="114">
        <f t="shared" si="6"/>
        <v>31</v>
      </c>
      <c r="O48" s="94">
        <f>L48/I48*100</f>
        <v>45.454545454545453</v>
      </c>
      <c r="P48" s="99">
        <f>M48/J48*100</f>
        <v>26.829268292682929</v>
      </c>
      <c r="Q48" s="104">
        <f>N48/K48*100</f>
        <v>36.470588235294116</v>
      </c>
      <c r="R48" s="61">
        <v>35</v>
      </c>
      <c r="S48" s="62">
        <v>45.45</v>
      </c>
      <c r="T48" s="63">
        <f t="shared" si="7"/>
        <v>40.225000000000001</v>
      </c>
      <c r="U48" s="64">
        <f>K48*Q48*T48/10000</f>
        <v>12.469749999999999</v>
      </c>
      <c r="V48" s="107">
        <f>U48/K48*100</f>
        <v>14.670294117647058</v>
      </c>
    </row>
    <row r="49" spans="1:22" ht="17.100000000000001" customHeight="1">
      <c r="A49" s="52">
        <v>46</v>
      </c>
      <c r="B49" s="65" t="s">
        <v>45</v>
      </c>
      <c r="C49" s="54">
        <v>22</v>
      </c>
      <c r="D49" s="55">
        <v>0</v>
      </c>
      <c r="E49" s="4"/>
      <c r="F49" s="56"/>
      <c r="G49" s="57">
        <f>C49*E49*F49/10000</f>
        <v>0</v>
      </c>
      <c r="H49" s="84"/>
      <c r="I49" s="58">
        <v>15</v>
      </c>
      <c r="J49" s="111">
        <v>12</v>
      </c>
      <c r="K49" s="59">
        <f t="shared" si="5"/>
        <v>27</v>
      </c>
      <c r="L49" s="91">
        <v>0</v>
      </c>
      <c r="M49" s="1">
        <v>0</v>
      </c>
      <c r="N49" s="114">
        <f t="shared" si="6"/>
        <v>0</v>
      </c>
      <c r="O49" s="94">
        <f>L49/I49*100</f>
        <v>0</v>
      </c>
      <c r="P49" s="99">
        <f>M49/J49*100</f>
        <v>0</v>
      </c>
      <c r="Q49" s="104">
        <f>N49/K49*100</f>
        <v>0</v>
      </c>
      <c r="R49" s="61">
        <v>0</v>
      </c>
      <c r="S49" s="62">
        <v>0</v>
      </c>
      <c r="T49" s="63">
        <f t="shared" si="7"/>
        <v>0</v>
      </c>
      <c r="U49" s="64">
        <f>K49*Q49*T49/10000</f>
        <v>0</v>
      </c>
      <c r="V49" s="107">
        <f>U49/K49*100</f>
        <v>0</v>
      </c>
    </row>
    <row r="50" spans="1:22" ht="17.100000000000001" customHeight="1">
      <c r="A50" s="52">
        <v>47</v>
      </c>
      <c r="B50" s="65" t="s">
        <v>46</v>
      </c>
      <c r="C50" s="54">
        <v>137</v>
      </c>
      <c r="D50" s="55">
        <v>78</v>
      </c>
      <c r="E50" s="4">
        <f t="shared" si="4"/>
        <v>56.934306569343065</v>
      </c>
      <c r="F50" s="56">
        <v>66.66</v>
      </c>
      <c r="G50" s="57">
        <f>C50*E50*F50/10000</f>
        <v>51.994799999999998</v>
      </c>
      <c r="H50" s="84">
        <f>G50/C50*100</f>
        <v>37.952408759124083</v>
      </c>
      <c r="I50" s="58">
        <v>88</v>
      </c>
      <c r="J50" s="111">
        <v>56</v>
      </c>
      <c r="K50" s="59">
        <f t="shared" si="5"/>
        <v>144</v>
      </c>
      <c r="L50" s="91">
        <v>17</v>
      </c>
      <c r="M50" s="1">
        <v>5</v>
      </c>
      <c r="N50" s="114">
        <f t="shared" si="6"/>
        <v>22</v>
      </c>
      <c r="O50" s="94">
        <f>L50/I50*100</f>
        <v>19.318181818181817</v>
      </c>
      <c r="P50" s="99">
        <f>M50/J50*100</f>
        <v>8.9285714285714288</v>
      </c>
      <c r="Q50" s="104">
        <f>N50/K50*100</f>
        <v>15.277777777777779</v>
      </c>
      <c r="R50" s="61">
        <v>52.94</v>
      </c>
      <c r="S50" s="62">
        <v>80</v>
      </c>
      <c r="T50" s="63">
        <f t="shared" si="7"/>
        <v>66.47</v>
      </c>
      <c r="U50" s="64">
        <f>K50*Q50*T50/10000</f>
        <v>14.6234</v>
      </c>
      <c r="V50" s="107">
        <f>U50/K50*100</f>
        <v>10.155138888888889</v>
      </c>
    </row>
    <row r="51" spans="1:22" ht="17.100000000000001" customHeight="1">
      <c r="A51" s="52">
        <v>48</v>
      </c>
      <c r="B51" s="53" t="s">
        <v>47</v>
      </c>
      <c r="C51" s="54">
        <v>86</v>
      </c>
      <c r="D51" s="55">
        <v>37</v>
      </c>
      <c r="E51" s="4">
        <f t="shared" si="4"/>
        <v>43.02325581395349</v>
      </c>
      <c r="F51" s="56">
        <v>81.08</v>
      </c>
      <c r="G51" s="57">
        <f>C51*E51*F51/10000</f>
        <v>29.999600000000001</v>
      </c>
      <c r="H51" s="84">
        <f>G51/C51*100</f>
        <v>34.88325581395349</v>
      </c>
      <c r="I51" s="58">
        <v>50</v>
      </c>
      <c r="J51" s="111">
        <v>55</v>
      </c>
      <c r="K51" s="59">
        <f t="shared" si="5"/>
        <v>105</v>
      </c>
      <c r="L51" s="91">
        <v>15</v>
      </c>
      <c r="M51" s="1">
        <v>4</v>
      </c>
      <c r="N51" s="114">
        <f t="shared" si="6"/>
        <v>19</v>
      </c>
      <c r="O51" s="94">
        <f>L51/I51*100</f>
        <v>30</v>
      </c>
      <c r="P51" s="99">
        <f>M51/J51*100</f>
        <v>7.2727272727272725</v>
      </c>
      <c r="Q51" s="104">
        <f>N51/K51*100</f>
        <v>18.095238095238095</v>
      </c>
      <c r="R51" s="61">
        <v>73.33</v>
      </c>
      <c r="S51" s="62">
        <v>100</v>
      </c>
      <c r="T51" s="63">
        <f t="shared" si="7"/>
        <v>86.664999999999992</v>
      </c>
      <c r="U51" s="64">
        <f>K51*Q51*T51/10000</f>
        <v>16.466349999999998</v>
      </c>
      <c r="V51" s="107">
        <f>U51/K51*100</f>
        <v>15.682238095238093</v>
      </c>
    </row>
    <row r="52" spans="1:22" ht="17.100000000000001" customHeight="1">
      <c r="A52" s="52">
        <v>49</v>
      </c>
      <c r="B52" s="65" t="s">
        <v>48</v>
      </c>
      <c r="C52" s="54">
        <v>91</v>
      </c>
      <c r="D52" s="55">
        <v>52</v>
      </c>
      <c r="E52" s="4">
        <f t="shared" si="4"/>
        <v>57.142857142857139</v>
      </c>
      <c r="F52" s="56">
        <v>63.46</v>
      </c>
      <c r="G52" s="57">
        <f>C52*E52*F52/10000</f>
        <v>32.999200000000002</v>
      </c>
      <c r="H52" s="84">
        <f>G52/C52*100</f>
        <v>36.262857142857143</v>
      </c>
      <c r="I52" s="58">
        <v>40</v>
      </c>
      <c r="J52" s="111">
        <v>18</v>
      </c>
      <c r="K52" s="59">
        <f t="shared" si="5"/>
        <v>58</v>
      </c>
      <c r="L52" s="91">
        <v>6</v>
      </c>
      <c r="M52" s="1">
        <v>2</v>
      </c>
      <c r="N52" s="114">
        <f t="shared" si="6"/>
        <v>8</v>
      </c>
      <c r="O52" s="94">
        <f>L52/I52*100</f>
        <v>15</v>
      </c>
      <c r="P52" s="99">
        <f>M52/J52*100</f>
        <v>11.111111111111111</v>
      </c>
      <c r="Q52" s="104">
        <f>N52/K52*100</f>
        <v>13.793103448275861</v>
      </c>
      <c r="R52" s="61">
        <v>100</v>
      </c>
      <c r="S52" s="62">
        <v>100</v>
      </c>
      <c r="T52" s="63">
        <f t="shared" si="7"/>
        <v>100</v>
      </c>
      <c r="U52" s="64">
        <f>K52*Q52*T52/10000</f>
        <v>8</v>
      </c>
      <c r="V52" s="107">
        <f>U52/K52*100</f>
        <v>13.793103448275861</v>
      </c>
    </row>
    <row r="53" spans="1:22" ht="17.100000000000001" customHeight="1">
      <c r="A53" s="52">
        <v>50</v>
      </c>
      <c r="B53" s="53" t="s">
        <v>49</v>
      </c>
      <c r="C53" s="54">
        <v>113</v>
      </c>
      <c r="D53" s="55">
        <v>49</v>
      </c>
      <c r="E53" s="4">
        <f t="shared" si="4"/>
        <v>43.362831858407077</v>
      </c>
      <c r="F53" s="56">
        <v>65.3</v>
      </c>
      <c r="G53" s="57">
        <f>C53*E53*F53/10000</f>
        <v>31.997</v>
      </c>
      <c r="H53" s="84">
        <f>G53/C53*100</f>
        <v>28.315929203539824</v>
      </c>
      <c r="I53" s="58">
        <v>60</v>
      </c>
      <c r="J53" s="111">
        <v>40</v>
      </c>
      <c r="K53" s="59">
        <f t="shared" si="5"/>
        <v>100</v>
      </c>
      <c r="L53" s="91">
        <v>29</v>
      </c>
      <c r="M53" s="1">
        <v>6</v>
      </c>
      <c r="N53" s="114">
        <f t="shared" si="6"/>
        <v>35</v>
      </c>
      <c r="O53" s="94">
        <f>L53/I53*100</f>
        <v>48.333333333333336</v>
      </c>
      <c r="P53" s="99">
        <f>M53/J53*100</f>
        <v>15</v>
      </c>
      <c r="Q53" s="104">
        <f>N53/K53*100</f>
        <v>35</v>
      </c>
      <c r="R53" s="61">
        <v>65.510000000000005</v>
      </c>
      <c r="S53" s="62">
        <v>83.33</v>
      </c>
      <c r="T53" s="63">
        <f t="shared" si="7"/>
        <v>74.42</v>
      </c>
      <c r="U53" s="64">
        <f>K53*Q53*T53/10000</f>
        <v>26.047000000000001</v>
      </c>
      <c r="V53" s="107">
        <f>U53/K53*100</f>
        <v>26.046999999999997</v>
      </c>
    </row>
    <row r="54" spans="1:22" ht="17.100000000000001" customHeight="1">
      <c r="A54" s="52">
        <v>51</v>
      </c>
      <c r="B54" s="53" t="s">
        <v>50</v>
      </c>
      <c r="C54" s="54">
        <v>50</v>
      </c>
      <c r="D54" s="55">
        <v>42</v>
      </c>
      <c r="E54" s="4">
        <f t="shared" si="4"/>
        <v>84</v>
      </c>
      <c r="F54" s="56">
        <v>66.66</v>
      </c>
      <c r="G54" s="57">
        <f>C54*E54*F54/10000</f>
        <v>27.997199999999999</v>
      </c>
      <c r="H54" s="84">
        <f>G54/C54*100</f>
        <v>55.994399999999999</v>
      </c>
      <c r="I54" s="58">
        <v>25</v>
      </c>
      <c r="J54" s="111">
        <v>24</v>
      </c>
      <c r="K54" s="59">
        <f t="shared" si="5"/>
        <v>49</v>
      </c>
      <c r="L54" s="91">
        <v>18</v>
      </c>
      <c r="M54" s="1">
        <v>3</v>
      </c>
      <c r="N54" s="114">
        <f t="shared" si="6"/>
        <v>21</v>
      </c>
      <c r="O54" s="94">
        <f>L54/I54*100</f>
        <v>72</v>
      </c>
      <c r="P54" s="99">
        <f>M54/J54*100</f>
        <v>12.5</v>
      </c>
      <c r="Q54" s="104">
        <f>N54/K54*100</f>
        <v>42.857142857142854</v>
      </c>
      <c r="R54" s="61">
        <v>55.55</v>
      </c>
      <c r="S54" s="62">
        <v>100</v>
      </c>
      <c r="T54" s="63">
        <f t="shared" si="7"/>
        <v>77.775000000000006</v>
      </c>
      <c r="U54" s="64">
        <f>K54*Q54*T54/10000</f>
        <v>16.332750000000001</v>
      </c>
      <c r="V54" s="107">
        <f>U54/K54*100</f>
        <v>33.332142857142863</v>
      </c>
    </row>
    <row r="55" spans="1:22" ht="17.100000000000001" customHeight="1">
      <c r="A55" s="52">
        <v>52</v>
      </c>
      <c r="B55" s="53" t="s">
        <v>51</v>
      </c>
      <c r="C55" s="54">
        <v>174</v>
      </c>
      <c r="D55" s="55">
        <v>142</v>
      </c>
      <c r="E55" s="4">
        <f t="shared" ref="E55:E86" si="8">D55/C55*100</f>
        <v>81.609195402298852</v>
      </c>
      <c r="F55" s="56">
        <v>51.4</v>
      </c>
      <c r="G55" s="57">
        <f>C55*E55*F55/10000</f>
        <v>72.988</v>
      </c>
      <c r="H55" s="84">
        <f>G55/C55*100</f>
        <v>41.947126436781609</v>
      </c>
      <c r="I55" s="58">
        <v>254</v>
      </c>
      <c r="J55" s="111">
        <v>158</v>
      </c>
      <c r="K55" s="59">
        <f t="shared" si="5"/>
        <v>412</v>
      </c>
      <c r="L55" s="91">
        <v>74</v>
      </c>
      <c r="M55" s="1">
        <v>22</v>
      </c>
      <c r="N55" s="114">
        <f t="shared" si="6"/>
        <v>96</v>
      </c>
      <c r="O55" s="94">
        <f>L55/I55*100</f>
        <v>29.133858267716533</v>
      </c>
      <c r="P55" s="99">
        <f>M55/J55*100</f>
        <v>13.924050632911392</v>
      </c>
      <c r="Q55" s="104">
        <f>N55/K55*100</f>
        <v>23.300970873786408</v>
      </c>
      <c r="R55" s="61">
        <v>50</v>
      </c>
      <c r="S55" s="62">
        <v>50</v>
      </c>
      <c r="T55" s="63">
        <f t="shared" si="7"/>
        <v>50</v>
      </c>
      <c r="U55" s="64">
        <f>K55*Q55*T55/10000</f>
        <v>48</v>
      </c>
      <c r="V55" s="107">
        <f>U55/K55*100</f>
        <v>11.650485436893204</v>
      </c>
    </row>
    <row r="56" spans="1:22" ht="17.100000000000001" customHeight="1">
      <c r="A56" s="52">
        <v>53</v>
      </c>
      <c r="B56" s="53" t="s">
        <v>52</v>
      </c>
      <c r="C56" s="54">
        <v>102</v>
      </c>
      <c r="D56" s="55">
        <v>53</v>
      </c>
      <c r="E56" s="4">
        <f t="shared" si="8"/>
        <v>51.960784313725497</v>
      </c>
      <c r="F56" s="56">
        <v>81.13</v>
      </c>
      <c r="G56" s="57">
        <f>C56*E56*F56/10000</f>
        <v>42.998900000000006</v>
      </c>
      <c r="H56" s="84">
        <f>G56/C56*100</f>
        <v>42.155784313725498</v>
      </c>
      <c r="I56" s="58">
        <v>49</v>
      </c>
      <c r="J56" s="111">
        <v>69</v>
      </c>
      <c r="K56" s="59">
        <f t="shared" si="5"/>
        <v>118</v>
      </c>
      <c r="L56" s="91">
        <v>12</v>
      </c>
      <c r="M56" s="1">
        <v>17</v>
      </c>
      <c r="N56" s="114">
        <f t="shared" si="6"/>
        <v>29</v>
      </c>
      <c r="O56" s="94">
        <f>L56/I56*100</f>
        <v>24.489795918367346</v>
      </c>
      <c r="P56" s="99">
        <f>M56/J56*100</f>
        <v>24.637681159420293</v>
      </c>
      <c r="Q56" s="104">
        <f>N56/K56*100</f>
        <v>24.576271186440678</v>
      </c>
      <c r="R56" s="61"/>
      <c r="S56" s="62">
        <v>47.05</v>
      </c>
      <c r="T56" s="63">
        <f t="shared" si="7"/>
        <v>47.05</v>
      </c>
      <c r="U56" s="64">
        <f>K56*Q56*T56/10000</f>
        <v>13.644500000000001</v>
      </c>
      <c r="V56" s="107">
        <f>U56/K56*100</f>
        <v>11.563135593220339</v>
      </c>
    </row>
    <row r="57" spans="1:22" ht="17.100000000000001" customHeight="1">
      <c r="A57" s="52">
        <v>54</v>
      </c>
      <c r="B57" s="65" t="s">
        <v>53</v>
      </c>
      <c r="C57" s="54">
        <v>133</v>
      </c>
      <c r="D57" s="55">
        <v>79</v>
      </c>
      <c r="E57" s="4">
        <f t="shared" si="8"/>
        <v>59.398496240601503</v>
      </c>
      <c r="F57" s="56">
        <v>91.13</v>
      </c>
      <c r="G57" s="57">
        <f>C57*E57*F57/10000</f>
        <v>71.992699999999999</v>
      </c>
      <c r="H57" s="84">
        <f>G57/C57*100</f>
        <v>54.129849624060142</v>
      </c>
      <c r="I57" s="58">
        <v>91</v>
      </c>
      <c r="J57" s="111">
        <v>47</v>
      </c>
      <c r="K57" s="59">
        <f t="shared" si="5"/>
        <v>138</v>
      </c>
      <c r="L57" s="91">
        <v>26</v>
      </c>
      <c r="M57" s="1">
        <v>13</v>
      </c>
      <c r="N57" s="114">
        <f t="shared" si="6"/>
        <v>39</v>
      </c>
      <c r="O57" s="94">
        <f>L57/I57*100</f>
        <v>28.571428571428569</v>
      </c>
      <c r="P57" s="99">
        <f>M57/J57*100</f>
        <v>27.659574468085108</v>
      </c>
      <c r="Q57" s="104">
        <f>N57/K57*100</f>
        <v>28.260869565217391</v>
      </c>
      <c r="R57" s="61">
        <v>61.53</v>
      </c>
      <c r="S57" s="62">
        <v>72.680000000000007</v>
      </c>
      <c r="T57" s="63">
        <f t="shared" si="7"/>
        <v>67.105000000000004</v>
      </c>
      <c r="U57" s="64">
        <f>K57*Q57*T57/10000</f>
        <v>26.170950000000001</v>
      </c>
      <c r="V57" s="107">
        <f>U57/K57*100</f>
        <v>18.96445652173913</v>
      </c>
    </row>
    <row r="58" spans="1:22" ht="17.100000000000001" customHeight="1">
      <c r="A58" s="52">
        <v>55</v>
      </c>
      <c r="B58" s="53" t="s">
        <v>54</v>
      </c>
      <c r="C58" s="54">
        <v>121</v>
      </c>
      <c r="D58" s="55">
        <v>68</v>
      </c>
      <c r="E58" s="4">
        <f t="shared" si="8"/>
        <v>56.198347107438018</v>
      </c>
      <c r="F58" s="56">
        <v>66.17</v>
      </c>
      <c r="G58" s="57">
        <f>C58*E5*F58/10000</f>
        <v>40.788186792452834</v>
      </c>
      <c r="H58" s="84">
        <f>G58/C58*100</f>
        <v>33.709245283018866</v>
      </c>
      <c r="I58" s="58">
        <v>61</v>
      </c>
      <c r="J58" s="111">
        <v>54</v>
      </c>
      <c r="K58" s="59">
        <f t="shared" si="5"/>
        <v>115</v>
      </c>
      <c r="L58" s="91">
        <v>30</v>
      </c>
      <c r="M58" s="1">
        <v>13</v>
      </c>
      <c r="N58" s="114">
        <f t="shared" si="6"/>
        <v>43</v>
      </c>
      <c r="O58" s="94">
        <f>L58/I58*100</f>
        <v>49.180327868852459</v>
      </c>
      <c r="P58" s="99">
        <f>M58/J58*100</f>
        <v>24.074074074074073</v>
      </c>
      <c r="Q58" s="104">
        <f>N58/K58*100</f>
        <v>37.391304347826086</v>
      </c>
      <c r="R58" s="61"/>
      <c r="S58" s="62"/>
      <c r="T58" s="63"/>
      <c r="U58" s="64">
        <f>K58*Q58*T58/10000</f>
        <v>0</v>
      </c>
      <c r="V58" s="107">
        <f>U58/K58*100</f>
        <v>0</v>
      </c>
    </row>
    <row r="59" spans="1:22" ht="17.100000000000001" customHeight="1">
      <c r="A59" s="52">
        <v>56</v>
      </c>
      <c r="B59" s="53" t="s">
        <v>55</v>
      </c>
      <c r="C59" s="54">
        <v>61</v>
      </c>
      <c r="D59" s="55">
        <v>36</v>
      </c>
      <c r="E59" s="4">
        <f t="shared" si="8"/>
        <v>59.016393442622949</v>
      </c>
      <c r="F59" s="56">
        <v>61.11</v>
      </c>
      <c r="G59" s="57">
        <f>C59*E59*F59/10000</f>
        <v>21.999600000000001</v>
      </c>
      <c r="H59" s="84">
        <f>G59/C59*100</f>
        <v>36.064918032786885</v>
      </c>
      <c r="I59" s="58">
        <v>26</v>
      </c>
      <c r="J59" s="111">
        <v>21</v>
      </c>
      <c r="K59" s="59">
        <f t="shared" si="5"/>
        <v>47</v>
      </c>
      <c r="L59" s="91">
        <v>8</v>
      </c>
      <c r="M59" s="1">
        <v>4</v>
      </c>
      <c r="N59" s="114">
        <f t="shared" si="6"/>
        <v>12</v>
      </c>
      <c r="O59" s="94">
        <f>L59/I59*100</f>
        <v>30.76923076923077</v>
      </c>
      <c r="P59" s="99">
        <f>M59/J59*100</f>
        <v>19.047619047619047</v>
      </c>
      <c r="Q59" s="104">
        <f>N59/K59*100</f>
        <v>25.531914893617021</v>
      </c>
      <c r="R59" s="61">
        <v>87.5</v>
      </c>
      <c r="S59" s="62">
        <v>75</v>
      </c>
      <c r="T59" s="63">
        <f>AVERAGE(R59:S59)</f>
        <v>81.25</v>
      </c>
      <c r="U59" s="64">
        <f>K59*Q59*T59/10000</f>
        <v>9.75</v>
      </c>
      <c r="V59" s="107">
        <f>U59/K59*100</f>
        <v>20.74468085106383</v>
      </c>
    </row>
    <row r="60" spans="1:22" ht="17.100000000000001" customHeight="1">
      <c r="A60" s="52">
        <v>57</v>
      </c>
      <c r="B60" s="65" t="s">
        <v>56</v>
      </c>
      <c r="C60" s="54">
        <v>170</v>
      </c>
      <c r="D60" s="55">
        <v>103</v>
      </c>
      <c r="E60" s="4">
        <f t="shared" si="8"/>
        <v>60.588235294117645</v>
      </c>
      <c r="F60" s="56">
        <v>63.1</v>
      </c>
      <c r="G60" s="57">
        <f>C60*E60*F60/10000</f>
        <v>64.992999999999995</v>
      </c>
      <c r="H60" s="84">
        <f>G60/C60*100</f>
        <v>38.231176470588238</v>
      </c>
      <c r="I60" s="58">
        <v>108</v>
      </c>
      <c r="J60" s="111">
        <v>74</v>
      </c>
      <c r="K60" s="59">
        <f t="shared" si="5"/>
        <v>182</v>
      </c>
      <c r="L60" s="91">
        <v>30</v>
      </c>
      <c r="M60" s="1">
        <v>7</v>
      </c>
      <c r="N60" s="114">
        <f t="shared" si="6"/>
        <v>37</v>
      </c>
      <c r="O60" s="94">
        <f>L60/I60*100</f>
        <v>27.777777777777779</v>
      </c>
      <c r="P60" s="99">
        <f>M60/J60*100</f>
        <v>9.4594594594594597</v>
      </c>
      <c r="Q60" s="104">
        <f>N60/K60*100</f>
        <v>20.329670329670328</v>
      </c>
      <c r="R60" s="61">
        <v>43.33</v>
      </c>
      <c r="S60" s="62">
        <v>57.14</v>
      </c>
      <c r="T60" s="63">
        <f>AVERAGE(R60:S60)</f>
        <v>50.234999999999999</v>
      </c>
      <c r="U60" s="64">
        <f>K60*Q60*T60/10000</f>
        <v>18.586950000000002</v>
      </c>
      <c r="V60" s="107">
        <f>U60/K60*100</f>
        <v>10.212609890109892</v>
      </c>
    </row>
    <row r="61" spans="1:22" ht="17.100000000000001" customHeight="1">
      <c r="A61" s="52">
        <v>58</v>
      </c>
      <c r="B61" s="65" t="s">
        <v>57</v>
      </c>
      <c r="C61" s="54">
        <v>140</v>
      </c>
      <c r="D61" s="55">
        <v>106</v>
      </c>
      <c r="E61" s="4">
        <f t="shared" si="8"/>
        <v>75.714285714285708</v>
      </c>
      <c r="F61" s="56">
        <v>62.26</v>
      </c>
      <c r="G61" s="57">
        <f>C61*E61*F61/10000</f>
        <v>65.995599999999996</v>
      </c>
      <c r="H61" s="84">
        <f>G61/C61*100</f>
        <v>47.139714285714284</v>
      </c>
      <c r="I61" s="58">
        <v>136</v>
      </c>
      <c r="J61" s="111">
        <v>82</v>
      </c>
      <c r="K61" s="59">
        <f t="shared" si="5"/>
        <v>218</v>
      </c>
      <c r="L61" s="91"/>
      <c r="M61" s="1"/>
      <c r="N61" s="114">
        <f t="shared" si="6"/>
        <v>0</v>
      </c>
      <c r="O61" s="94">
        <f>L61/I61*100</f>
        <v>0</v>
      </c>
      <c r="P61" s="99">
        <f>M61/J61*100</f>
        <v>0</v>
      </c>
      <c r="Q61" s="104"/>
      <c r="R61" s="61"/>
      <c r="S61" s="62"/>
      <c r="T61" s="63"/>
      <c r="U61" s="64"/>
      <c r="V61" s="107"/>
    </row>
    <row r="62" spans="1:22" ht="17.100000000000001" customHeight="1">
      <c r="A62" s="52">
        <v>59</v>
      </c>
      <c r="B62" s="65" t="s">
        <v>58</v>
      </c>
      <c r="C62" s="54">
        <v>237</v>
      </c>
      <c r="D62" s="55">
        <v>169</v>
      </c>
      <c r="E62" s="4">
        <f t="shared" si="8"/>
        <v>71.308016877637129</v>
      </c>
      <c r="F62" s="56">
        <v>60.94</v>
      </c>
      <c r="G62" s="57">
        <f>C62*E62*F62/10000</f>
        <v>102.98860000000001</v>
      </c>
      <c r="H62" s="84">
        <f>G62/C62*100</f>
        <v>43.455105485232068</v>
      </c>
      <c r="I62" s="58">
        <v>127</v>
      </c>
      <c r="J62" s="111">
        <v>102</v>
      </c>
      <c r="K62" s="59">
        <f t="shared" si="5"/>
        <v>229</v>
      </c>
      <c r="L62" s="91">
        <v>22</v>
      </c>
      <c r="M62" s="1">
        <v>15</v>
      </c>
      <c r="N62" s="114">
        <f t="shared" si="6"/>
        <v>37</v>
      </c>
      <c r="O62" s="94">
        <f>L62/I62*100</f>
        <v>17.322834645669293</v>
      </c>
      <c r="P62" s="99">
        <f>M62/J62*100</f>
        <v>14.705882352941178</v>
      </c>
      <c r="Q62" s="104">
        <f>N62/K62*100</f>
        <v>16.157205240174672</v>
      </c>
      <c r="R62" s="61">
        <v>68.180000000000007</v>
      </c>
      <c r="S62" s="62">
        <v>13.33</v>
      </c>
      <c r="T62" s="63">
        <f>AVERAGE(R62:S62)</f>
        <v>40.755000000000003</v>
      </c>
      <c r="U62" s="64">
        <f>K62*Q62*T62/10000</f>
        <v>15.07935</v>
      </c>
      <c r="V62" s="107">
        <f>U62/K62*100</f>
        <v>6.5848689956331876</v>
      </c>
    </row>
    <row r="63" spans="1:22" ht="17.100000000000001" customHeight="1">
      <c r="A63" s="52">
        <v>60</v>
      </c>
      <c r="B63" s="65" t="s">
        <v>59</v>
      </c>
      <c r="C63" s="54">
        <v>13</v>
      </c>
      <c r="D63" s="55">
        <v>9</v>
      </c>
      <c r="E63" s="4">
        <f t="shared" si="8"/>
        <v>69.230769230769226</v>
      </c>
      <c r="F63" s="56"/>
      <c r="G63" s="57">
        <f>C63*E63*F63/10000</f>
        <v>0</v>
      </c>
      <c r="H63" s="84"/>
      <c r="I63" s="58">
        <v>8</v>
      </c>
      <c r="J63" s="111">
        <v>0</v>
      </c>
      <c r="K63" s="59">
        <f t="shared" si="5"/>
        <v>8</v>
      </c>
      <c r="L63" s="91">
        <v>4</v>
      </c>
      <c r="M63" s="1">
        <v>0</v>
      </c>
      <c r="N63" s="114">
        <f t="shared" si="6"/>
        <v>4</v>
      </c>
      <c r="O63" s="94">
        <f>L63/I63*100</f>
        <v>50</v>
      </c>
      <c r="P63" s="99"/>
      <c r="Q63" s="104">
        <f>N63/K63*100</f>
        <v>50</v>
      </c>
      <c r="R63" s="61"/>
      <c r="S63" s="62"/>
      <c r="T63" s="63"/>
      <c r="U63" s="64">
        <f>K63*Q63*T63/10000</f>
        <v>0</v>
      </c>
      <c r="V63" s="107">
        <f>U63/K63*100</f>
        <v>0</v>
      </c>
    </row>
    <row r="64" spans="1:22" ht="17.100000000000001" customHeight="1">
      <c r="A64" s="52">
        <v>61</v>
      </c>
      <c r="B64" s="65" t="s">
        <v>60</v>
      </c>
      <c r="C64" s="54">
        <v>248</v>
      </c>
      <c r="D64" s="55">
        <v>104</v>
      </c>
      <c r="E64" s="4">
        <f t="shared" si="8"/>
        <v>41.935483870967744</v>
      </c>
      <c r="F64" s="56">
        <v>84.61</v>
      </c>
      <c r="G64" s="57">
        <f>C64*E64*F64/10000</f>
        <v>87.994399999999999</v>
      </c>
      <c r="H64" s="84">
        <f>G64/C64*100</f>
        <v>35.481612903225809</v>
      </c>
      <c r="I64" s="58">
        <v>193</v>
      </c>
      <c r="J64" s="111">
        <v>102</v>
      </c>
      <c r="K64" s="59">
        <f t="shared" si="5"/>
        <v>295</v>
      </c>
      <c r="L64" s="91">
        <v>53</v>
      </c>
      <c r="M64" s="1">
        <v>5</v>
      </c>
      <c r="N64" s="114">
        <f t="shared" si="6"/>
        <v>58</v>
      </c>
      <c r="O64" s="94">
        <f>L64/I64*100</f>
        <v>27.461139896373055</v>
      </c>
      <c r="P64" s="99">
        <f>M64/J64*100</f>
        <v>4.9019607843137258</v>
      </c>
      <c r="Q64" s="104">
        <f>N64/K64*100</f>
        <v>19.661016949152543</v>
      </c>
      <c r="R64" s="61">
        <v>73.58</v>
      </c>
      <c r="S64" s="62">
        <v>60</v>
      </c>
      <c r="T64" s="63">
        <f>AVERAGE(R64:S64)</f>
        <v>66.789999999999992</v>
      </c>
      <c r="U64" s="64">
        <f>K64*Q64*T64/10000</f>
        <v>38.738199999999992</v>
      </c>
      <c r="V64" s="107">
        <f>U64/K64*100</f>
        <v>13.13159322033898</v>
      </c>
    </row>
    <row r="65" spans="1:22" ht="17.100000000000001" customHeight="1">
      <c r="A65" s="52">
        <v>62</v>
      </c>
      <c r="B65" s="65" t="s">
        <v>61</v>
      </c>
      <c r="C65" s="54">
        <v>189</v>
      </c>
      <c r="D65" s="55">
        <v>123</v>
      </c>
      <c r="E65" s="4">
        <f t="shared" si="8"/>
        <v>65.079365079365076</v>
      </c>
      <c r="F65" s="56">
        <v>43.9</v>
      </c>
      <c r="G65" s="57">
        <f>C65*E65*F65/10000</f>
        <v>53.997</v>
      </c>
      <c r="H65" s="84">
        <f>G65/C65*100</f>
        <v>28.569841269841266</v>
      </c>
      <c r="I65" s="58">
        <v>79</v>
      </c>
      <c r="J65" s="111">
        <v>56</v>
      </c>
      <c r="K65" s="59">
        <f t="shared" si="5"/>
        <v>135</v>
      </c>
      <c r="L65" s="91">
        <v>10</v>
      </c>
      <c r="M65" s="1">
        <v>11</v>
      </c>
      <c r="N65" s="114">
        <f t="shared" si="6"/>
        <v>21</v>
      </c>
      <c r="O65" s="94">
        <f>L65/I65*100</f>
        <v>12.658227848101266</v>
      </c>
      <c r="P65" s="99">
        <f>M65/J65*100</f>
        <v>19.642857142857142</v>
      </c>
      <c r="Q65" s="104">
        <f>N65/K65*100</f>
        <v>15.555555555555555</v>
      </c>
      <c r="R65" s="61">
        <v>90</v>
      </c>
      <c r="S65" s="62">
        <v>63.63</v>
      </c>
      <c r="T65" s="63">
        <f>AVERAGE(R65:S65)</f>
        <v>76.814999999999998</v>
      </c>
      <c r="U65" s="64">
        <f>K65*Q65*T65/10000</f>
        <v>16.131150000000002</v>
      </c>
      <c r="V65" s="107">
        <f>U65/K65*100</f>
        <v>11.949000000000002</v>
      </c>
    </row>
    <row r="66" spans="1:22" ht="17.100000000000001" customHeight="1">
      <c r="A66" s="52">
        <v>63</v>
      </c>
      <c r="B66" s="65" t="s">
        <v>62</v>
      </c>
      <c r="C66" s="54">
        <v>221</v>
      </c>
      <c r="D66" s="55">
        <v>135</v>
      </c>
      <c r="E66" s="4">
        <f t="shared" si="8"/>
        <v>61.085972850678736</v>
      </c>
      <c r="F66" s="56">
        <v>69.62</v>
      </c>
      <c r="G66" s="57">
        <f>C66*E66*F66/10000</f>
        <v>93.987000000000009</v>
      </c>
      <c r="H66" s="84">
        <f>G66/C66*100</f>
        <v>42.528054298642537</v>
      </c>
      <c r="I66" s="58">
        <v>125</v>
      </c>
      <c r="J66" s="111">
        <v>105</v>
      </c>
      <c r="K66" s="59">
        <f t="shared" si="5"/>
        <v>230</v>
      </c>
      <c r="L66" s="91">
        <v>29</v>
      </c>
      <c r="M66" s="1">
        <v>16</v>
      </c>
      <c r="N66" s="114">
        <f t="shared" si="6"/>
        <v>45</v>
      </c>
      <c r="O66" s="94">
        <f>L66/I66*100</f>
        <v>23.200000000000003</v>
      </c>
      <c r="P66" s="99">
        <f>M66/J66*100</f>
        <v>15.238095238095239</v>
      </c>
      <c r="Q66" s="104">
        <f>N66/K66*100</f>
        <v>19.565217391304348</v>
      </c>
      <c r="R66" s="61">
        <v>44.82</v>
      </c>
      <c r="S66" s="62">
        <v>100</v>
      </c>
      <c r="T66" s="63">
        <f>AVERAGE(R66:S66)</f>
        <v>72.41</v>
      </c>
      <c r="U66" s="64">
        <f>K66*Q66*T66/10000</f>
        <v>32.584499999999998</v>
      </c>
      <c r="V66" s="107">
        <f>U66/K66*100</f>
        <v>14.167173913043477</v>
      </c>
    </row>
    <row r="67" spans="1:22" ht="17.100000000000001" customHeight="1">
      <c r="A67" s="52">
        <v>64</v>
      </c>
      <c r="B67" s="65" t="s">
        <v>63</v>
      </c>
      <c r="C67" s="54">
        <v>76</v>
      </c>
      <c r="D67" s="55">
        <v>61</v>
      </c>
      <c r="E67" s="4">
        <f t="shared" si="8"/>
        <v>80.26315789473685</v>
      </c>
      <c r="F67" s="56">
        <v>65.569999999999993</v>
      </c>
      <c r="G67" s="57">
        <f>C67*E67*F67/10000</f>
        <v>39.997700000000002</v>
      </c>
      <c r="H67" s="84">
        <f>G67/C67*100</f>
        <v>52.628552631578948</v>
      </c>
      <c r="I67" s="58">
        <v>48</v>
      </c>
      <c r="J67" s="111">
        <v>92</v>
      </c>
      <c r="K67" s="59">
        <f t="shared" si="5"/>
        <v>140</v>
      </c>
      <c r="L67" s="91">
        <v>30</v>
      </c>
      <c r="M67" s="1">
        <v>24</v>
      </c>
      <c r="N67" s="114">
        <f t="shared" si="6"/>
        <v>54</v>
      </c>
      <c r="O67" s="94">
        <f>L67/I67*100</f>
        <v>62.5</v>
      </c>
      <c r="P67" s="99">
        <f>M67/J67*100</f>
        <v>26.086956521739129</v>
      </c>
      <c r="Q67" s="104">
        <f>N67/K67*100</f>
        <v>38.571428571428577</v>
      </c>
      <c r="R67" s="61">
        <v>46.66</v>
      </c>
      <c r="S67" s="62">
        <v>70.83</v>
      </c>
      <c r="T67" s="63">
        <f>AVERAGE(R67:S67)</f>
        <v>58.744999999999997</v>
      </c>
      <c r="U67" s="64">
        <f>K67*Q67*T67/10000</f>
        <v>31.722300000000004</v>
      </c>
      <c r="V67" s="107">
        <f>U67/K67*100</f>
        <v>22.658785714285717</v>
      </c>
    </row>
    <row r="68" spans="1:22" ht="17.100000000000001" customHeight="1">
      <c r="A68" s="52">
        <v>65</v>
      </c>
      <c r="B68" s="65" t="s">
        <v>64</v>
      </c>
      <c r="C68" s="54">
        <v>0</v>
      </c>
      <c r="D68" s="55">
        <v>0</v>
      </c>
      <c r="E68" s="4"/>
      <c r="F68" s="56"/>
      <c r="G68" s="57">
        <f>C68*E68*F68/10000</f>
        <v>0</v>
      </c>
      <c r="H68" s="84"/>
      <c r="I68" s="58">
        <v>0</v>
      </c>
      <c r="J68" s="111">
        <v>0</v>
      </c>
      <c r="K68" s="59">
        <f t="shared" ref="K68:K99" si="9">SUM(I68:J68)</f>
        <v>0</v>
      </c>
      <c r="L68" s="91">
        <v>0</v>
      </c>
      <c r="M68" s="1">
        <v>0</v>
      </c>
      <c r="N68" s="114">
        <f t="shared" ref="N68:N99" si="10">SUM(L68:M68)</f>
        <v>0</v>
      </c>
      <c r="O68" s="94"/>
      <c r="P68" s="99"/>
      <c r="Q68" s="104"/>
      <c r="R68" s="61"/>
      <c r="S68" s="62"/>
      <c r="T68" s="63"/>
      <c r="U68" s="64"/>
      <c r="V68" s="107"/>
    </row>
    <row r="69" spans="1:22" ht="17.100000000000001" customHeight="1">
      <c r="A69" s="52">
        <v>66</v>
      </c>
      <c r="B69" s="65" t="s">
        <v>65</v>
      </c>
      <c r="C69" s="54">
        <v>354</v>
      </c>
      <c r="D69" s="55">
        <v>120</v>
      </c>
      <c r="E69" s="4">
        <f t="shared" si="8"/>
        <v>33.898305084745758</v>
      </c>
      <c r="F69" s="56">
        <v>65</v>
      </c>
      <c r="G69" s="57">
        <f>C69*E69*F69/10000</f>
        <v>77.999999999999986</v>
      </c>
      <c r="H69" s="84">
        <f>G69/C69*100</f>
        <v>22.033898305084744</v>
      </c>
      <c r="I69" s="58">
        <v>188</v>
      </c>
      <c r="J69" s="111">
        <v>143</v>
      </c>
      <c r="K69" s="59">
        <f t="shared" si="9"/>
        <v>331</v>
      </c>
      <c r="L69" s="91">
        <v>48</v>
      </c>
      <c r="M69" s="1">
        <v>21</v>
      </c>
      <c r="N69" s="114">
        <f t="shared" si="10"/>
        <v>69</v>
      </c>
      <c r="O69" s="94">
        <f>L69/I69*100</f>
        <v>25.531914893617021</v>
      </c>
      <c r="P69" s="99">
        <f>M69/J69*100</f>
        <v>14.685314685314685</v>
      </c>
      <c r="Q69" s="104">
        <f>N69/K69*100</f>
        <v>20.84592145015106</v>
      </c>
      <c r="R69" s="61">
        <v>39.67</v>
      </c>
      <c r="S69" s="62">
        <v>48</v>
      </c>
      <c r="T69" s="63">
        <f t="shared" ref="T69:T98" si="11">AVERAGE(R69:S69)</f>
        <v>43.835000000000001</v>
      </c>
      <c r="U69" s="64">
        <f>K69*Q69*T69/10000</f>
        <v>30.246150000000007</v>
      </c>
      <c r="V69" s="107">
        <f>U69/K69*100</f>
        <v>9.1378096676737179</v>
      </c>
    </row>
    <row r="70" spans="1:22" ht="17.100000000000001" customHeight="1">
      <c r="A70" s="52">
        <v>67</v>
      </c>
      <c r="B70" s="65" t="s">
        <v>66</v>
      </c>
      <c r="C70" s="54">
        <v>129</v>
      </c>
      <c r="D70" s="55">
        <v>79</v>
      </c>
      <c r="E70" s="4">
        <f t="shared" si="8"/>
        <v>61.240310077519375</v>
      </c>
      <c r="F70" s="56">
        <v>65.8</v>
      </c>
      <c r="G70" s="57">
        <f>C70*E70*F70/10000</f>
        <v>51.981999999999992</v>
      </c>
      <c r="H70" s="84">
        <f>G70/C70*100</f>
        <v>40.296124031007743</v>
      </c>
      <c r="I70" s="58">
        <v>99</v>
      </c>
      <c r="J70" s="111">
        <v>98</v>
      </c>
      <c r="K70" s="59">
        <f t="shared" si="9"/>
        <v>197</v>
      </c>
      <c r="L70" s="91">
        <v>41</v>
      </c>
      <c r="M70" s="1">
        <v>16</v>
      </c>
      <c r="N70" s="114">
        <f t="shared" si="10"/>
        <v>57</v>
      </c>
      <c r="O70" s="94">
        <f>L70/I70*100</f>
        <v>41.414141414141412</v>
      </c>
      <c r="P70" s="99">
        <f>M70/J70*100</f>
        <v>16.326530612244898</v>
      </c>
      <c r="Q70" s="104">
        <f>N70/K70*100</f>
        <v>28.934010152284262</v>
      </c>
      <c r="R70" s="61">
        <v>53.6</v>
      </c>
      <c r="S70" s="62">
        <v>63.45</v>
      </c>
      <c r="T70" s="63">
        <f t="shared" si="11"/>
        <v>58.525000000000006</v>
      </c>
      <c r="U70" s="64">
        <f>K70*Q70*T70/10000</f>
        <v>33.359250000000003</v>
      </c>
      <c r="V70" s="107">
        <f>U70/K70*100</f>
        <v>16.933629441624369</v>
      </c>
    </row>
    <row r="71" spans="1:22" ht="17.100000000000001" customHeight="1">
      <c r="A71" s="52">
        <v>68</v>
      </c>
      <c r="B71" s="65" t="s">
        <v>67</v>
      </c>
      <c r="C71" s="54">
        <v>118</v>
      </c>
      <c r="D71" s="55">
        <v>65</v>
      </c>
      <c r="E71" s="4">
        <f t="shared" si="8"/>
        <v>55.084745762711862</v>
      </c>
      <c r="F71" s="56">
        <v>83.1</v>
      </c>
      <c r="G71" s="57">
        <f>C71*E71*F71/10000</f>
        <v>54.015000000000001</v>
      </c>
      <c r="H71" s="84">
        <f>G71/C71*100</f>
        <v>45.775423728813557</v>
      </c>
      <c r="I71" s="58">
        <v>57</v>
      </c>
      <c r="J71" s="111">
        <v>28</v>
      </c>
      <c r="K71" s="59">
        <f t="shared" si="9"/>
        <v>85</v>
      </c>
      <c r="L71" s="91">
        <v>29</v>
      </c>
      <c r="M71" s="1">
        <v>18</v>
      </c>
      <c r="N71" s="114">
        <f t="shared" si="10"/>
        <v>47</v>
      </c>
      <c r="O71" s="94">
        <f>L71/I71*100</f>
        <v>50.877192982456144</v>
      </c>
      <c r="P71" s="99">
        <f>M71/J71*100</f>
        <v>64.285714285714292</v>
      </c>
      <c r="Q71" s="104">
        <f>N71/K71*100</f>
        <v>55.294117647058826</v>
      </c>
      <c r="R71" s="61">
        <v>86.2</v>
      </c>
      <c r="S71" s="62">
        <v>77.8</v>
      </c>
      <c r="T71" s="63">
        <f t="shared" si="11"/>
        <v>82</v>
      </c>
      <c r="U71" s="64">
        <f>K71*Q71*T71/10000</f>
        <v>38.54</v>
      </c>
      <c r="V71" s="107">
        <f>U71/K71*100</f>
        <v>45.341176470588238</v>
      </c>
    </row>
    <row r="72" spans="1:22" ht="17.100000000000001" customHeight="1">
      <c r="A72" s="52">
        <v>69</v>
      </c>
      <c r="B72" s="65" t="s">
        <v>68</v>
      </c>
      <c r="C72" s="54">
        <v>43</v>
      </c>
      <c r="D72" s="55">
        <v>11</v>
      </c>
      <c r="E72" s="4">
        <f t="shared" si="8"/>
        <v>25.581395348837212</v>
      </c>
      <c r="F72" s="56">
        <v>69.09</v>
      </c>
      <c r="G72" s="57">
        <f>C72*E72*F72/10000</f>
        <v>7.5999000000000017</v>
      </c>
      <c r="H72" s="84">
        <f>G72/C72*100</f>
        <v>17.674186046511629</v>
      </c>
      <c r="I72" s="58">
        <v>40</v>
      </c>
      <c r="J72" s="111">
        <v>41</v>
      </c>
      <c r="K72" s="59">
        <f t="shared" si="9"/>
        <v>81</v>
      </c>
      <c r="L72" s="91">
        <v>11</v>
      </c>
      <c r="M72" s="1">
        <v>6</v>
      </c>
      <c r="N72" s="114">
        <f t="shared" si="10"/>
        <v>17</v>
      </c>
      <c r="O72" s="94">
        <f>L72/I72*100</f>
        <v>27.500000000000004</v>
      </c>
      <c r="P72" s="99">
        <f>M72/J72*100</f>
        <v>14.634146341463413</v>
      </c>
      <c r="Q72" s="104">
        <f>N72/K72*100</f>
        <v>20.987654320987652</v>
      </c>
      <c r="R72" s="61">
        <v>40.9</v>
      </c>
      <c r="S72" s="62">
        <v>46.66</v>
      </c>
      <c r="T72" s="63">
        <f t="shared" si="11"/>
        <v>43.78</v>
      </c>
      <c r="U72" s="64">
        <f>K72*Q72*T72/10000</f>
        <v>7.4425999999999988</v>
      </c>
      <c r="V72" s="107">
        <f>U72/K72*100</f>
        <v>9.1883950617283929</v>
      </c>
    </row>
    <row r="73" spans="1:22" ht="17.100000000000001" customHeight="1">
      <c r="A73" s="52">
        <v>70</v>
      </c>
      <c r="B73" s="53" t="s">
        <v>69</v>
      </c>
      <c r="C73" s="54">
        <v>114</v>
      </c>
      <c r="D73" s="55">
        <v>57</v>
      </c>
      <c r="E73" s="4">
        <f t="shared" si="8"/>
        <v>50</v>
      </c>
      <c r="F73" s="56">
        <v>76.47</v>
      </c>
      <c r="G73" s="57">
        <f>C73*E73*F73/10000</f>
        <v>43.587899999999998</v>
      </c>
      <c r="H73" s="84">
        <f>G73/C73*100</f>
        <v>38.234999999999999</v>
      </c>
      <c r="I73" s="58">
        <v>32</v>
      </c>
      <c r="J73" s="111">
        <v>36</v>
      </c>
      <c r="K73" s="59">
        <f t="shared" si="9"/>
        <v>68</v>
      </c>
      <c r="L73" s="91">
        <v>8</v>
      </c>
      <c r="M73" s="1">
        <v>9</v>
      </c>
      <c r="N73" s="114">
        <f t="shared" si="10"/>
        <v>17</v>
      </c>
      <c r="O73" s="94">
        <f>L73/I73*100</f>
        <v>25</v>
      </c>
      <c r="P73" s="99">
        <f>M73/J73*100</f>
        <v>25</v>
      </c>
      <c r="Q73" s="104">
        <f>N73/K73*100</f>
        <v>25</v>
      </c>
      <c r="R73" s="61">
        <v>87.5</v>
      </c>
      <c r="S73" s="62">
        <v>66.66</v>
      </c>
      <c r="T73" s="63">
        <f t="shared" si="11"/>
        <v>77.08</v>
      </c>
      <c r="U73" s="64">
        <f>K73*Q73*T73/10000</f>
        <v>13.1036</v>
      </c>
      <c r="V73" s="107">
        <f>U73/K73*100</f>
        <v>19.27</v>
      </c>
    </row>
    <row r="74" spans="1:22" ht="17.100000000000001" customHeight="1">
      <c r="A74" s="52">
        <v>71</v>
      </c>
      <c r="B74" s="65" t="s">
        <v>70</v>
      </c>
      <c r="C74" s="54">
        <v>119</v>
      </c>
      <c r="D74" s="55">
        <v>88</v>
      </c>
      <c r="E74" s="4">
        <f t="shared" si="8"/>
        <v>73.94957983193278</v>
      </c>
      <c r="F74" s="56">
        <v>67.040000000000006</v>
      </c>
      <c r="G74" s="57">
        <f>C74*E74*F74/10000</f>
        <v>58.995199999999997</v>
      </c>
      <c r="H74" s="84">
        <f>G74/C74*100</f>
        <v>49.575798319327731</v>
      </c>
      <c r="I74" s="58">
        <v>73</v>
      </c>
      <c r="J74" s="111">
        <v>54</v>
      </c>
      <c r="K74" s="59">
        <f t="shared" si="9"/>
        <v>127</v>
      </c>
      <c r="L74" s="91">
        <v>33</v>
      </c>
      <c r="M74" s="1">
        <v>7</v>
      </c>
      <c r="N74" s="114">
        <f t="shared" si="10"/>
        <v>40</v>
      </c>
      <c r="O74" s="94">
        <f>L74/I74*100</f>
        <v>45.205479452054789</v>
      </c>
      <c r="P74" s="99">
        <f>M74/J74*100</f>
        <v>12.962962962962962</v>
      </c>
      <c r="Q74" s="104">
        <f>N74/K74*100</f>
        <v>31.496062992125985</v>
      </c>
      <c r="R74" s="61">
        <v>54.55</v>
      </c>
      <c r="S74" s="62">
        <v>100</v>
      </c>
      <c r="T74" s="63">
        <f t="shared" si="11"/>
        <v>77.275000000000006</v>
      </c>
      <c r="U74" s="64">
        <f>K74*Q74*T74/10000</f>
        <v>30.91</v>
      </c>
      <c r="V74" s="107">
        <f>U74/K74*100</f>
        <v>24.338582677165356</v>
      </c>
    </row>
    <row r="75" spans="1:22" ht="17.100000000000001" customHeight="1">
      <c r="A75" s="52">
        <v>72</v>
      </c>
      <c r="B75" s="65" t="s">
        <v>71</v>
      </c>
      <c r="C75" s="54">
        <v>143</v>
      </c>
      <c r="D75" s="55">
        <v>109</v>
      </c>
      <c r="E75" s="4">
        <f t="shared" si="8"/>
        <v>76.223776223776213</v>
      </c>
      <c r="F75" s="56">
        <v>84.57</v>
      </c>
      <c r="G75" s="57">
        <f>C75*E75*F75/10000</f>
        <v>92.181299999999979</v>
      </c>
      <c r="H75" s="84">
        <f>G75/C75*100</f>
        <v>64.462447552447529</v>
      </c>
      <c r="I75" s="58">
        <v>95</v>
      </c>
      <c r="J75" s="111">
        <v>102</v>
      </c>
      <c r="K75" s="59">
        <f t="shared" si="9"/>
        <v>197</v>
      </c>
      <c r="L75" s="91">
        <v>35</v>
      </c>
      <c r="M75" s="1">
        <v>9</v>
      </c>
      <c r="N75" s="114">
        <f t="shared" si="10"/>
        <v>44</v>
      </c>
      <c r="O75" s="94">
        <f>L75/I75*100</f>
        <v>36.84210526315789</v>
      </c>
      <c r="P75" s="99">
        <f>M75/J75*100</f>
        <v>8.8235294117647065</v>
      </c>
      <c r="Q75" s="104">
        <f>N75/K75*100</f>
        <v>22.335025380710661</v>
      </c>
      <c r="R75" s="61">
        <v>63.33</v>
      </c>
      <c r="S75" s="62">
        <v>55.55</v>
      </c>
      <c r="T75" s="63">
        <f t="shared" si="11"/>
        <v>59.44</v>
      </c>
      <c r="U75" s="64">
        <f>K75*Q75*T75/10000</f>
        <v>26.153600000000001</v>
      </c>
      <c r="V75" s="107">
        <f>U75/K75*100</f>
        <v>13.275939086294416</v>
      </c>
    </row>
    <row r="76" spans="1:22" ht="17.100000000000001" customHeight="1">
      <c r="A76" s="52">
        <v>73</v>
      </c>
      <c r="B76" s="65" t="s">
        <v>72</v>
      </c>
      <c r="C76" s="54">
        <v>258</v>
      </c>
      <c r="D76" s="55">
        <v>154</v>
      </c>
      <c r="E76" s="4">
        <f t="shared" si="8"/>
        <v>59.689922480620147</v>
      </c>
      <c r="F76" s="56">
        <v>69.48</v>
      </c>
      <c r="G76" s="57">
        <f>C76*E76*F76/10000</f>
        <v>106.9992</v>
      </c>
      <c r="H76" s="84">
        <f>G76/C76*100</f>
        <v>41.472558139534883</v>
      </c>
      <c r="I76" s="58">
        <v>300</v>
      </c>
      <c r="J76" s="111">
        <v>269</v>
      </c>
      <c r="K76" s="59">
        <f t="shared" si="9"/>
        <v>569</v>
      </c>
      <c r="L76" s="91">
        <v>44</v>
      </c>
      <c r="M76" s="1">
        <v>13</v>
      </c>
      <c r="N76" s="114">
        <f t="shared" si="10"/>
        <v>57</v>
      </c>
      <c r="O76" s="94">
        <f>L76/I76*100</f>
        <v>14.666666666666666</v>
      </c>
      <c r="P76" s="99">
        <f>M76/J76*100</f>
        <v>4.8327137546468402</v>
      </c>
      <c r="Q76" s="104">
        <f>N76/K76*100</f>
        <v>10.017574692442881</v>
      </c>
      <c r="R76" s="61">
        <v>75</v>
      </c>
      <c r="S76" s="62">
        <v>69.23</v>
      </c>
      <c r="T76" s="63">
        <f t="shared" si="11"/>
        <v>72.115000000000009</v>
      </c>
      <c r="U76" s="64">
        <f>K76*Q76*T76/10000</f>
        <v>41.105550000000008</v>
      </c>
      <c r="V76" s="107">
        <f>U76/K76*100</f>
        <v>7.2241739894551866</v>
      </c>
    </row>
    <row r="77" spans="1:22" ht="17.100000000000001" customHeight="1">
      <c r="A77" s="52">
        <v>74</v>
      </c>
      <c r="B77" s="65" t="s">
        <v>73</v>
      </c>
      <c r="C77" s="54">
        <v>110</v>
      </c>
      <c r="D77" s="55">
        <v>83</v>
      </c>
      <c r="E77" s="4">
        <f t="shared" si="8"/>
        <v>75.454545454545453</v>
      </c>
      <c r="F77" s="56">
        <v>77.099999999999994</v>
      </c>
      <c r="G77" s="57">
        <f>C77*E77*F77/10000</f>
        <v>63.993000000000002</v>
      </c>
      <c r="H77" s="84">
        <f>G77/C77*100</f>
        <v>58.175454545454549</v>
      </c>
      <c r="I77" s="58">
        <v>51</v>
      </c>
      <c r="J77" s="111">
        <v>36</v>
      </c>
      <c r="K77" s="59">
        <f t="shared" si="9"/>
        <v>87</v>
      </c>
      <c r="L77" s="91">
        <v>17</v>
      </c>
      <c r="M77" s="1">
        <v>18</v>
      </c>
      <c r="N77" s="114">
        <f t="shared" si="10"/>
        <v>35</v>
      </c>
      <c r="O77" s="94">
        <f>L77/I77*100</f>
        <v>33.333333333333329</v>
      </c>
      <c r="P77" s="99">
        <f>M77/J77*100</f>
        <v>50</v>
      </c>
      <c r="Q77" s="104">
        <f>N77/K77*100</f>
        <v>40.229885057471265</v>
      </c>
      <c r="R77" s="61">
        <v>52.94</v>
      </c>
      <c r="S77" s="62">
        <v>50</v>
      </c>
      <c r="T77" s="63">
        <f t="shared" si="11"/>
        <v>51.47</v>
      </c>
      <c r="U77" s="64">
        <f>K77*Q77*T77/10000</f>
        <v>18.014500000000002</v>
      </c>
      <c r="V77" s="107">
        <f>U77/K77*100</f>
        <v>20.706321839080459</v>
      </c>
    </row>
    <row r="78" spans="1:22" ht="17.100000000000001" customHeight="1">
      <c r="A78" s="52">
        <v>75</v>
      </c>
      <c r="B78" s="65" t="s">
        <v>74</v>
      </c>
      <c r="C78" s="54">
        <v>217</v>
      </c>
      <c r="D78" s="55">
        <v>139</v>
      </c>
      <c r="E78" s="4">
        <f t="shared" si="8"/>
        <v>64.055299539170505</v>
      </c>
      <c r="F78" s="56">
        <v>87.14</v>
      </c>
      <c r="G78" s="57">
        <f>C78*E78*F78/10000</f>
        <v>121.1246</v>
      </c>
      <c r="H78" s="84">
        <f>G78/C78*100</f>
        <v>55.817788018433177</v>
      </c>
      <c r="I78" s="58">
        <v>136</v>
      </c>
      <c r="J78" s="111">
        <v>87</v>
      </c>
      <c r="K78" s="59">
        <f t="shared" si="9"/>
        <v>223</v>
      </c>
      <c r="L78" s="91">
        <v>29</v>
      </c>
      <c r="M78" s="1">
        <v>8</v>
      </c>
      <c r="N78" s="114">
        <f t="shared" si="10"/>
        <v>37</v>
      </c>
      <c r="O78" s="94">
        <f>L78/I78*100</f>
        <v>21.323529411764707</v>
      </c>
      <c r="P78" s="99">
        <f>M78/J78*100</f>
        <v>9.1954022988505741</v>
      </c>
      <c r="Q78" s="104">
        <f>N78/K78*100</f>
        <v>16.591928251121075</v>
      </c>
      <c r="R78" s="61">
        <v>82.75</v>
      </c>
      <c r="S78" s="62">
        <v>75</v>
      </c>
      <c r="T78" s="63">
        <f t="shared" si="11"/>
        <v>78.875</v>
      </c>
      <c r="U78" s="64">
        <f>K78*Q78*T78/10000</f>
        <v>29.18375</v>
      </c>
      <c r="V78" s="107">
        <f>U78/K78*100</f>
        <v>13.086883408071747</v>
      </c>
    </row>
    <row r="79" spans="1:22" ht="17.100000000000001" customHeight="1">
      <c r="A79" s="52">
        <v>76</v>
      </c>
      <c r="B79" s="65" t="s">
        <v>75</v>
      </c>
      <c r="C79" s="54">
        <v>0</v>
      </c>
      <c r="D79" s="55">
        <v>0</v>
      </c>
      <c r="E79" s="4"/>
      <c r="F79" s="56"/>
      <c r="G79" s="57">
        <f>C79*E79*F79/10000</f>
        <v>0</v>
      </c>
      <c r="H79" s="84"/>
      <c r="I79" s="58">
        <v>0</v>
      </c>
      <c r="J79" s="111">
        <v>0</v>
      </c>
      <c r="K79" s="59">
        <f t="shared" si="9"/>
        <v>0</v>
      </c>
      <c r="L79" s="91">
        <v>0</v>
      </c>
      <c r="M79" s="1">
        <v>0</v>
      </c>
      <c r="N79" s="114">
        <f t="shared" si="10"/>
        <v>0</v>
      </c>
      <c r="O79" s="94"/>
      <c r="P79" s="99"/>
      <c r="Q79" s="104"/>
      <c r="R79" s="61">
        <v>0</v>
      </c>
      <c r="S79" s="62">
        <v>0</v>
      </c>
      <c r="T79" s="63">
        <f t="shared" si="11"/>
        <v>0</v>
      </c>
      <c r="U79" s="64">
        <f>K79*Q79*T79/10000</f>
        <v>0</v>
      </c>
      <c r="V79" s="107"/>
    </row>
    <row r="80" spans="1:22" ht="17.100000000000001" customHeight="1">
      <c r="A80" s="52">
        <v>77</v>
      </c>
      <c r="B80" s="65" t="s">
        <v>76</v>
      </c>
      <c r="C80" s="54">
        <v>141</v>
      </c>
      <c r="D80" s="55">
        <v>83</v>
      </c>
      <c r="E80" s="4">
        <f t="shared" si="8"/>
        <v>58.865248226950349</v>
      </c>
      <c r="F80" s="56">
        <v>67.459999999999994</v>
      </c>
      <c r="G80" s="57">
        <f>C80*E80*F80/10000</f>
        <v>55.991799999999998</v>
      </c>
      <c r="H80" s="84">
        <f>G80/C80*100</f>
        <v>39.71049645390071</v>
      </c>
      <c r="I80" s="58">
        <v>77</v>
      </c>
      <c r="J80" s="111">
        <v>66</v>
      </c>
      <c r="K80" s="59">
        <f t="shared" si="9"/>
        <v>143</v>
      </c>
      <c r="L80" s="91">
        <v>23</v>
      </c>
      <c r="M80" s="1">
        <v>4</v>
      </c>
      <c r="N80" s="114">
        <f t="shared" si="10"/>
        <v>27</v>
      </c>
      <c r="O80" s="94">
        <f>L80/I80*100</f>
        <v>29.870129870129869</v>
      </c>
      <c r="P80" s="99">
        <f>M80/J80*100</f>
        <v>6.0606060606060606</v>
      </c>
      <c r="Q80" s="104">
        <f>N80/K80*100</f>
        <v>18.88111888111888</v>
      </c>
      <c r="R80" s="61">
        <v>65</v>
      </c>
      <c r="S80" s="62">
        <v>71</v>
      </c>
      <c r="T80" s="63">
        <f t="shared" si="11"/>
        <v>68</v>
      </c>
      <c r="U80" s="64">
        <f>K80*Q80*T80/10000</f>
        <v>18.36</v>
      </c>
      <c r="V80" s="107">
        <f>U80/K80*100</f>
        <v>12.839160839160838</v>
      </c>
    </row>
    <row r="81" spans="1:22" ht="17.100000000000001" customHeight="1">
      <c r="A81" s="52">
        <v>78</v>
      </c>
      <c r="B81" s="65" t="s">
        <v>77</v>
      </c>
      <c r="C81" s="54">
        <v>113</v>
      </c>
      <c r="D81" s="55">
        <v>80</v>
      </c>
      <c r="E81" s="4">
        <f t="shared" si="8"/>
        <v>70.796460176991147</v>
      </c>
      <c r="F81" s="56">
        <v>67.5</v>
      </c>
      <c r="G81" s="57">
        <f>C81*E81*F81/10000</f>
        <v>54</v>
      </c>
      <c r="H81" s="84">
        <f>G81/C81*100</f>
        <v>47.787610619469028</v>
      </c>
      <c r="I81" s="58">
        <v>51</v>
      </c>
      <c r="J81" s="111">
        <v>29</v>
      </c>
      <c r="K81" s="59">
        <f t="shared" si="9"/>
        <v>80</v>
      </c>
      <c r="L81" s="91">
        <v>11</v>
      </c>
      <c r="M81" s="1">
        <v>2</v>
      </c>
      <c r="N81" s="114">
        <f t="shared" si="10"/>
        <v>13</v>
      </c>
      <c r="O81" s="94">
        <f>L81/I81*100</f>
        <v>21.568627450980394</v>
      </c>
      <c r="P81" s="99">
        <f>M81/J81*100</f>
        <v>6.8965517241379306</v>
      </c>
      <c r="Q81" s="104">
        <f>N81/K81*100</f>
        <v>16.25</v>
      </c>
      <c r="R81" s="61">
        <v>84.62</v>
      </c>
      <c r="S81" s="62">
        <v>84.62</v>
      </c>
      <c r="T81" s="63">
        <f t="shared" si="11"/>
        <v>84.62</v>
      </c>
      <c r="U81" s="64">
        <f>K81*Q81*T81/10000</f>
        <v>11.0006</v>
      </c>
      <c r="V81" s="107">
        <f>U81/K81*100</f>
        <v>13.75075</v>
      </c>
    </row>
    <row r="82" spans="1:22" ht="17.100000000000001" customHeight="1">
      <c r="A82" s="52">
        <v>79</v>
      </c>
      <c r="B82" s="65" t="s">
        <v>78</v>
      </c>
      <c r="C82" s="54">
        <v>109</v>
      </c>
      <c r="D82" s="55">
        <v>71</v>
      </c>
      <c r="E82" s="4">
        <f t="shared" si="8"/>
        <v>65.137614678899084</v>
      </c>
      <c r="F82" s="56">
        <v>66.19</v>
      </c>
      <c r="G82" s="57">
        <f>C82*E82*F82/10000</f>
        <v>46.994900000000001</v>
      </c>
      <c r="H82" s="84">
        <f>G82/C82*100</f>
        <v>43.114587155963299</v>
      </c>
      <c r="I82" s="58">
        <v>64</v>
      </c>
      <c r="J82" s="111">
        <v>87</v>
      </c>
      <c r="K82" s="59">
        <f t="shared" si="9"/>
        <v>151</v>
      </c>
      <c r="L82" s="91">
        <v>33</v>
      </c>
      <c r="M82" s="1">
        <v>14</v>
      </c>
      <c r="N82" s="114">
        <f t="shared" si="10"/>
        <v>47</v>
      </c>
      <c r="O82" s="94">
        <f>L82/I82*100</f>
        <v>51.5625</v>
      </c>
      <c r="P82" s="99">
        <f>M82/J82*100</f>
        <v>16.091954022988507</v>
      </c>
      <c r="Q82" s="104">
        <f>N82/K82*100</f>
        <v>31.125827814569533</v>
      </c>
      <c r="R82" s="61">
        <v>79</v>
      </c>
      <c r="S82" s="62">
        <v>78.5</v>
      </c>
      <c r="T82" s="63">
        <f t="shared" si="11"/>
        <v>78.75</v>
      </c>
      <c r="U82" s="64">
        <f>K82*Q82*T82/10000</f>
        <v>37.012499999999996</v>
      </c>
      <c r="V82" s="107">
        <f>U82/K82*100</f>
        <v>24.511589403973506</v>
      </c>
    </row>
    <row r="83" spans="1:22" ht="17.100000000000001" customHeight="1">
      <c r="A83" s="52">
        <v>80</v>
      </c>
      <c r="B83" s="65" t="s">
        <v>79</v>
      </c>
      <c r="C83" s="54">
        <v>47</v>
      </c>
      <c r="D83" s="55">
        <v>22</v>
      </c>
      <c r="E83" s="4">
        <f t="shared" si="8"/>
        <v>46.808510638297875</v>
      </c>
      <c r="F83" s="56">
        <v>91.36</v>
      </c>
      <c r="G83" s="57">
        <f>C83*E83*F83/10000</f>
        <v>20.0992</v>
      </c>
      <c r="H83" s="84">
        <f>G83/C83*100</f>
        <v>42.764255319148937</v>
      </c>
      <c r="I83" s="58">
        <v>35</v>
      </c>
      <c r="J83" s="111">
        <v>26</v>
      </c>
      <c r="K83" s="59">
        <f t="shared" si="9"/>
        <v>61</v>
      </c>
      <c r="L83" s="91">
        <v>6</v>
      </c>
      <c r="M83" s="1">
        <v>9</v>
      </c>
      <c r="N83" s="114">
        <f t="shared" si="10"/>
        <v>15</v>
      </c>
      <c r="O83" s="94">
        <f>L83/I83*100</f>
        <v>17.142857142857142</v>
      </c>
      <c r="P83" s="99">
        <f>M83/J83*100</f>
        <v>34.615384615384613</v>
      </c>
      <c r="Q83" s="104">
        <f>N83/K83*100</f>
        <v>24.590163934426229</v>
      </c>
      <c r="R83" s="61">
        <v>77.849999999999994</v>
      </c>
      <c r="S83" s="62">
        <v>90.44</v>
      </c>
      <c r="T83" s="63">
        <f t="shared" si="11"/>
        <v>84.144999999999996</v>
      </c>
      <c r="U83" s="64">
        <f>K83*Q83*T83/10000</f>
        <v>12.62175</v>
      </c>
      <c r="V83" s="107">
        <f>U83/K83*100</f>
        <v>20.691393442622953</v>
      </c>
    </row>
    <row r="84" spans="1:22" ht="17.100000000000001" customHeight="1">
      <c r="A84" s="52">
        <v>81</v>
      </c>
      <c r="B84" s="65" t="s">
        <v>80</v>
      </c>
      <c r="C84" s="54">
        <v>182</v>
      </c>
      <c r="D84" s="55">
        <v>67</v>
      </c>
      <c r="E84" s="4">
        <f t="shared" si="8"/>
        <v>36.813186813186817</v>
      </c>
      <c r="F84" s="56">
        <v>56.71</v>
      </c>
      <c r="G84" s="57">
        <f>C84*E84*F84/10000</f>
        <v>37.995700000000006</v>
      </c>
      <c r="H84" s="84">
        <f>G84/C84*100</f>
        <v>20.876758241758246</v>
      </c>
      <c r="I84" s="58">
        <v>91</v>
      </c>
      <c r="J84" s="111">
        <v>60</v>
      </c>
      <c r="K84" s="59">
        <f t="shared" si="9"/>
        <v>151</v>
      </c>
      <c r="L84" s="91">
        <v>22</v>
      </c>
      <c r="M84" s="1">
        <v>8</v>
      </c>
      <c r="N84" s="114">
        <f t="shared" si="10"/>
        <v>30</v>
      </c>
      <c r="O84" s="94">
        <f>L84/I84*100</f>
        <v>24.175824175824175</v>
      </c>
      <c r="P84" s="99">
        <f>M84/J84*100</f>
        <v>13.333333333333334</v>
      </c>
      <c r="Q84" s="104">
        <f>N84/K84*100</f>
        <v>19.867549668874172</v>
      </c>
      <c r="R84" s="61">
        <v>63.63</v>
      </c>
      <c r="S84" s="62">
        <v>75</v>
      </c>
      <c r="T84" s="63">
        <f t="shared" si="11"/>
        <v>69.314999999999998</v>
      </c>
      <c r="U84" s="64">
        <f>K84*Q84*T84/10000</f>
        <v>20.794499999999999</v>
      </c>
      <c r="V84" s="107">
        <f>U84/K84*100</f>
        <v>13.771192052980133</v>
      </c>
    </row>
    <row r="85" spans="1:22" ht="17.100000000000001" customHeight="1">
      <c r="A85" s="52">
        <v>82</v>
      </c>
      <c r="B85" s="65" t="s">
        <v>81</v>
      </c>
      <c r="C85" s="54">
        <v>60</v>
      </c>
      <c r="D85" s="55">
        <v>36</v>
      </c>
      <c r="E85" s="4">
        <f t="shared" si="8"/>
        <v>60</v>
      </c>
      <c r="F85" s="56">
        <v>63.88</v>
      </c>
      <c r="G85" s="57">
        <f>C85*E85*F85/10000</f>
        <v>22.9968</v>
      </c>
      <c r="H85" s="84">
        <f>G85/C85*100</f>
        <v>38.328000000000003</v>
      </c>
      <c r="I85" s="58">
        <v>21</v>
      </c>
      <c r="J85" s="111">
        <v>17</v>
      </c>
      <c r="K85" s="59">
        <f t="shared" si="9"/>
        <v>38</v>
      </c>
      <c r="L85" s="91">
        <v>6</v>
      </c>
      <c r="M85" s="1">
        <v>4</v>
      </c>
      <c r="N85" s="114">
        <f t="shared" si="10"/>
        <v>10</v>
      </c>
      <c r="O85" s="94">
        <f>L85/I85*100</f>
        <v>28.571428571428569</v>
      </c>
      <c r="P85" s="99">
        <f>M85/J85*100</f>
        <v>23.52941176470588</v>
      </c>
      <c r="Q85" s="104">
        <f>N85/K85*100</f>
        <v>26.315789473684209</v>
      </c>
      <c r="R85" s="61">
        <v>95</v>
      </c>
      <c r="S85" s="62">
        <v>95</v>
      </c>
      <c r="T85" s="63">
        <f t="shared" si="11"/>
        <v>95</v>
      </c>
      <c r="U85" s="64">
        <f>K85*Q85*T85/10000</f>
        <v>9.4999999999999982</v>
      </c>
      <c r="V85" s="107">
        <f>U85/K85*100</f>
        <v>24.999999999999993</v>
      </c>
    </row>
    <row r="86" spans="1:22" ht="17.100000000000001" customHeight="1">
      <c r="A86" s="52">
        <v>83</v>
      </c>
      <c r="B86" s="65" t="s">
        <v>82</v>
      </c>
      <c r="C86" s="54">
        <v>287</v>
      </c>
      <c r="D86" s="55">
        <v>133</v>
      </c>
      <c r="E86" s="4">
        <f t="shared" si="8"/>
        <v>46.341463414634148</v>
      </c>
      <c r="F86" s="56">
        <v>68.42</v>
      </c>
      <c r="G86" s="57">
        <f>C86*E86*F86/10000</f>
        <v>90.998599999999996</v>
      </c>
      <c r="H86" s="84">
        <f>G86/C86*100</f>
        <v>31.70682926829268</v>
      </c>
      <c r="I86" s="58">
        <v>151</v>
      </c>
      <c r="J86" s="111">
        <v>84</v>
      </c>
      <c r="K86" s="59">
        <f t="shared" si="9"/>
        <v>235</v>
      </c>
      <c r="L86" s="91">
        <v>28</v>
      </c>
      <c r="M86" s="1">
        <v>10</v>
      </c>
      <c r="N86" s="114">
        <f t="shared" si="10"/>
        <v>38</v>
      </c>
      <c r="O86" s="94">
        <f>L86/I86*100</f>
        <v>18.543046357615893</v>
      </c>
      <c r="P86" s="99">
        <f>M86/J86*100</f>
        <v>11.904761904761903</v>
      </c>
      <c r="Q86" s="104">
        <f>N86/K86*100</f>
        <v>16.170212765957448</v>
      </c>
      <c r="R86" s="61">
        <v>71.42</v>
      </c>
      <c r="S86" s="62">
        <v>80</v>
      </c>
      <c r="T86" s="63">
        <f t="shared" si="11"/>
        <v>75.710000000000008</v>
      </c>
      <c r="U86" s="64">
        <f>K86*Q86*T86/10000</f>
        <v>28.769800000000007</v>
      </c>
      <c r="V86" s="107">
        <f>U86/K86*100</f>
        <v>12.242468085106387</v>
      </c>
    </row>
    <row r="87" spans="1:22" ht="17.100000000000001" customHeight="1">
      <c r="A87" s="52">
        <v>84</v>
      </c>
      <c r="B87" s="65" t="s">
        <v>83</v>
      </c>
      <c r="C87" s="54">
        <v>124</v>
      </c>
      <c r="D87" s="55">
        <v>75</v>
      </c>
      <c r="E87" s="4">
        <f t="shared" ref="E87:E118" si="12">D87/C87*100</f>
        <v>60.483870967741936</v>
      </c>
      <c r="F87" s="56">
        <v>69.2</v>
      </c>
      <c r="G87" s="57">
        <f>C87*E87*F87/10000</f>
        <v>51.9</v>
      </c>
      <c r="H87" s="84">
        <f>G87/C87*100</f>
        <v>41.854838709677416</v>
      </c>
      <c r="I87" s="58">
        <v>73</v>
      </c>
      <c r="J87" s="111">
        <v>51</v>
      </c>
      <c r="K87" s="59">
        <f t="shared" si="9"/>
        <v>124</v>
      </c>
      <c r="L87" s="91">
        <v>27</v>
      </c>
      <c r="M87" s="1">
        <v>10</v>
      </c>
      <c r="N87" s="114">
        <f t="shared" si="10"/>
        <v>37</v>
      </c>
      <c r="O87" s="94">
        <f>L87/I87*100</f>
        <v>36.986301369863014</v>
      </c>
      <c r="P87" s="99">
        <f>M87/J87*100</f>
        <v>19.607843137254903</v>
      </c>
      <c r="Q87" s="104">
        <f>N87/K87*100</f>
        <v>29.838709677419356</v>
      </c>
      <c r="R87" s="61">
        <v>78.88</v>
      </c>
      <c r="S87" s="62">
        <v>90</v>
      </c>
      <c r="T87" s="63">
        <f t="shared" si="11"/>
        <v>84.44</v>
      </c>
      <c r="U87" s="64">
        <f>K87*Q87*T87/10000</f>
        <v>31.242799999999999</v>
      </c>
      <c r="V87" s="107">
        <f>U87/K87*100</f>
        <v>25.195806451612903</v>
      </c>
    </row>
    <row r="88" spans="1:22" ht="17.100000000000001" customHeight="1">
      <c r="A88" s="52">
        <v>85</v>
      </c>
      <c r="B88" s="65" t="s">
        <v>84</v>
      </c>
      <c r="C88" s="54">
        <v>226</v>
      </c>
      <c r="D88" s="55">
        <v>103</v>
      </c>
      <c r="E88" s="4">
        <f t="shared" si="12"/>
        <v>45.575221238938049</v>
      </c>
      <c r="F88" s="56">
        <v>65.040000000000006</v>
      </c>
      <c r="G88" s="57">
        <f>C88*E88*F88/10000</f>
        <v>66.991200000000006</v>
      </c>
      <c r="H88" s="84">
        <f>G88/C88*100</f>
        <v>29.642123893805312</v>
      </c>
      <c r="I88" s="58">
        <v>136</v>
      </c>
      <c r="J88" s="111">
        <v>84</v>
      </c>
      <c r="K88" s="59">
        <f t="shared" si="9"/>
        <v>220</v>
      </c>
      <c r="L88" s="91">
        <v>37</v>
      </c>
      <c r="M88" s="1">
        <v>16</v>
      </c>
      <c r="N88" s="114">
        <f t="shared" si="10"/>
        <v>53</v>
      </c>
      <c r="O88" s="94">
        <f>L88/I88*100</f>
        <v>27.205882352941174</v>
      </c>
      <c r="P88" s="99">
        <f>M88/J88*100</f>
        <v>19.047619047619047</v>
      </c>
      <c r="Q88" s="104">
        <f>N88/K88*100</f>
        <v>24.09090909090909</v>
      </c>
      <c r="R88" s="61">
        <v>56.75</v>
      </c>
      <c r="S88" s="62">
        <v>75</v>
      </c>
      <c r="T88" s="63">
        <f t="shared" si="11"/>
        <v>65.875</v>
      </c>
      <c r="U88" s="64">
        <f>K88*Q88*T88/10000</f>
        <v>34.91375</v>
      </c>
      <c r="V88" s="107">
        <f>U88/K88*100</f>
        <v>15.869886363636363</v>
      </c>
    </row>
    <row r="89" spans="1:22" ht="17.100000000000001" customHeight="1">
      <c r="A89" s="52">
        <v>86</v>
      </c>
      <c r="B89" s="65" t="s">
        <v>85</v>
      </c>
      <c r="C89" s="54">
        <v>156</v>
      </c>
      <c r="D89" s="55">
        <v>84</v>
      </c>
      <c r="E89" s="4">
        <f t="shared" si="12"/>
        <v>53.846153846153847</v>
      </c>
      <c r="F89" s="56">
        <v>91.66</v>
      </c>
      <c r="G89" s="57">
        <f>C89*E89*F89/10000</f>
        <v>76.994399999999999</v>
      </c>
      <c r="H89" s="84">
        <f>G89/C89*100</f>
        <v>49.355384615384615</v>
      </c>
      <c r="I89" s="58">
        <v>115</v>
      </c>
      <c r="J89" s="111">
        <v>105</v>
      </c>
      <c r="K89" s="59">
        <f t="shared" si="9"/>
        <v>220</v>
      </c>
      <c r="L89" s="91">
        <v>31</v>
      </c>
      <c r="M89" s="1">
        <v>16</v>
      </c>
      <c r="N89" s="114">
        <f t="shared" si="10"/>
        <v>47</v>
      </c>
      <c r="O89" s="94">
        <f>L89/I89*100</f>
        <v>26.956521739130434</v>
      </c>
      <c r="P89" s="99">
        <f>M89/J89*100</f>
        <v>15.238095238095239</v>
      </c>
      <c r="Q89" s="104">
        <f>N89/K89*100</f>
        <v>21.363636363636363</v>
      </c>
      <c r="R89" s="61">
        <v>64.510000000000005</v>
      </c>
      <c r="S89" s="62">
        <v>50</v>
      </c>
      <c r="T89" s="63">
        <f t="shared" si="11"/>
        <v>57.255000000000003</v>
      </c>
      <c r="U89" s="64">
        <f>K89*Q89*T89/10000</f>
        <v>26.909849999999999</v>
      </c>
      <c r="V89" s="107">
        <f>U89/K89*100</f>
        <v>12.23175</v>
      </c>
    </row>
    <row r="90" spans="1:22" ht="17.100000000000001" customHeight="1">
      <c r="A90" s="52">
        <v>87</v>
      </c>
      <c r="B90" s="65" t="s">
        <v>86</v>
      </c>
      <c r="C90" s="54">
        <v>156</v>
      </c>
      <c r="D90" s="55">
        <v>109</v>
      </c>
      <c r="E90" s="4">
        <f t="shared" si="12"/>
        <v>69.871794871794862</v>
      </c>
      <c r="F90" s="56">
        <v>64.22</v>
      </c>
      <c r="G90" s="57">
        <f>C90*E90*F90/10000</f>
        <v>69.999799999999993</v>
      </c>
      <c r="H90" s="84">
        <f>G90/C90*100</f>
        <v>44.871666666666663</v>
      </c>
      <c r="I90" s="58">
        <v>55</v>
      </c>
      <c r="J90" s="111">
        <v>37</v>
      </c>
      <c r="K90" s="59">
        <f t="shared" si="9"/>
        <v>92</v>
      </c>
      <c r="L90" s="91">
        <v>23</v>
      </c>
      <c r="M90" s="1">
        <v>19</v>
      </c>
      <c r="N90" s="114">
        <f t="shared" si="10"/>
        <v>42</v>
      </c>
      <c r="O90" s="94">
        <f>L90/I90*100</f>
        <v>41.818181818181813</v>
      </c>
      <c r="P90" s="99">
        <f>M90/J90*100</f>
        <v>51.351351351351347</v>
      </c>
      <c r="Q90" s="104">
        <f>N90/K90*100</f>
        <v>45.652173913043477</v>
      </c>
      <c r="R90" s="61">
        <v>30.43</v>
      </c>
      <c r="S90" s="62">
        <v>36.840000000000003</v>
      </c>
      <c r="T90" s="63">
        <f t="shared" si="11"/>
        <v>33.635000000000005</v>
      </c>
      <c r="U90" s="64">
        <f>K90*Q90*T90/10000</f>
        <v>14.126700000000003</v>
      </c>
      <c r="V90" s="107">
        <f>U90/K90*100</f>
        <v>15.355108695652179</v>
      </c>
    </row>
    <row r="91" spans="1:22" ht="17.100000000000001" customHeight="1">
      <c r="A91" s="52">
        <v>88</v>
      </c>
      <c r="B91" s="65" t="s">
        <v>87</v>
      </c>
      <c r="C91" s="54">
        <v>162</v>
      </c>
      <c r="D91" s="55">
        <v>99</v>
      </c>
      <c r="E91" s="4">
        <f t="shared" si="12"/>
        <v>61.111111111111114</v>
      </c>
      <c r="F91" s="56">
        <v>83.83</v>
      </c>
      <c r="G91" s="57">
        <f>C91*E91*F91/10000</f>
        <v>82.991699999999994</v>
      </c>
      <c r="H91" s="84">
        <f>G91/C91*100</f>
        <v>51.229444444444439</v>
      </c>
      <c r="I91" s="58">
        <v>104</v>
      </c>
      <c r="J91" s="111">
        <v>84</v>
      </c>
      <c r="K91" s="59">
        <f t="shared" si="9"/>
        <v>188</v>
      </c>
      <c r="L91" s="91">
        <v>44</v>
      </c>
      <c r="M91" s="1">
        <v>14</v>
      </c>
      <c r="N91" s="114">
        <f t="shared" si="10"/>
        <v>58</v>
      </c>
      <c r="O91" s="94">
        <f>L91/I91*100</f>
        <v>42.307692307692307</v>
      </c>
      <c r="P91" s="99">
        <f>M91/J91*100</f>
        <v>16.666666666666664</v>
      </c>
      <c r="Q91" s="104">
        <f>N91/K91*100</f>
        <v>30.851063829787233</v>
      </c>
      <c r="R91" s="61">
        <v>56.18</v>
      </c>
      <c r="S91" s="62">
        <v>71.5</v>
      </c>
      <c r="T91" s="63">
        <f t="shared" si="11"/>
        <v>63.84</v>
      </c>
      <c r="U91" s="64">
        <f>K91*Q91*T91/10000</f>
        <v>37.027200000000001</v>
      </c>
      <c r="V91" s="107">
        <f>U91/K91*100</f>
        <v>19.695319148936171</v>
      </c>
    </row>
    <row r="92" spans="1:22" ht="17.100000000000001" customHeight="1">
      <c r="A92" s="52">
        <v>89</v>
      </c>
      <c r="B92" s="65" t="s">
        <v>88</v>
      </c>
      <c r="C92" s="54">
        <v>294</v>
      </c>
      <c r="D92" s="55">
        <v>123</v>
      </c>
      <c r="E92" s="4">
        <f t="shared" si="12"/>
        <v>41.836734693877553</v>
      </c>
      <c r="F92" s="56">
        <v>64.2</v>
      </c>
      <c r="G92" s="57">
        <f>C92*E92*F92/10000</f>
        <v>78.965999999999994</v>
      </c>
      <c r="H92" s="84">
        <f>G92/C92*100</f>
        <v>26.859183673469385</v>
      </c>
      <c r="I92" s="58">
        <v>205</v>
      </c>
      <c r="J92" s="111">
        <v>147</v>
      </c>
      <c r="K92" s="59">
        <f t="shared" si="9"/>
        <v>352</v>
      </c>
      <c r="L92" s="91">
        <v>28</v>
      </c>
      <c r="M92" s="1">
        <v>15</v>
      </c>
      <c r="N92" s="114">
        <f t="shared" si="10"/>
        <v>43</v>
      </c>
      <c r="O92" s="94">
        <f>L92/I92*100</f>
        <v>13.658536585365855</v>
      </c>
      <c r="P92" s="99">
        <f>M92/J92*100</f>
        <v>10.204081632653061</v>
      </c>
      <c r="Q92" s="104">
        <f>N92/K92*100</f>
        <v>12.215909090909092</v>
      </c>
      <c r="R92" s="61">
        <v>60.7</v>
      </c>
      <c r="S92" s="62">
        <v>80</v>
      </c>
      <c r="T92" s="63">
        <f t="shared" si="11"/>
        <v>70.349999999999994</v>
      </c>
      <c r="U92" s="64">
        <f>K92*Q92*T92/10000</f>
        <v>30.250499999999999</v>
      </c>
      <c r="V92" s="107">
        <f>U92/K92*100</f>
        <v>8.5938920454545453</v>
      </c>
    </row>
    <row r="93" spans="1:22" ht="17.100000000000001" customHeight="1">
      <c r="A93" s="52">
        <v>90</v>
      </c>
      <c r="B93" s="65" t="s">
        <v>89</v>
      </c>
      <c r="C93" s="54">
        <v>218</v>
      </c>
      <c r="D93" s="55">
        <v>126</v>
      </c>
      <c r="E93" s="4">
        <f t="shared" si="12"/>
        <v>57.798165137614674</v>
      </c>
      <c r="F93" s="56">
        <v>69.040000000000006</v>
      </c>
      <c r="G93" s="57">
        <f>C93*E93*F93/10000</f>
        <v>86.990399999999994</v>
      </c>
      <c r="H93" s="84">
        <f>G93/C93*100</f>
        <v>39.903853211009171</v>
      </c>
      <c r="I93" s="58">
        <v>113</v>
      </c>
      <c r="J93" s="111">
        <v>79</v>
      </c>
      <c r="K93" s="59">
        <f t="shared" si="9"/>
        <v>192</v>
      </c>
      <c r="L93" s="91">
        <v>40</v>
      </c>
      <c r="M93" s="1">
        <v>3</v>
      </c>
      <c r="N93" s="114">
        <f t="shared" si="10"/>
        <v>43</v>
      </c>
      <c r="O93" s="94">
        <f>L93/I93*100</f>
        <v>35.398230088495573</v>
      </c>
      <c r="P93" s="99">
        <f>M93/J93*100</f>
        <v>3.79746835443038</v>
      </c>
      <c r="Q93" s="104">
        <f>N93/K93*100</f>
        <v>22.395833333333336</v>
      </c>
      <c r="R93" s="61">
        <v>52.5</v>
      </c>
      <c r="S93" s="62">
        <v>100</v>
      </c>
      <c r="T93" s="63">
        <f t="shared" si="11"/>
        <v>76.25</v>
      </c>
      <c r="U93" s="64">
        <f>K93*Q93*T93/10000</f>
        <v>32.787500000000001</v>
      </c>
      <c r="V93" s="107">
        <f>U93/K93*100</f>
        <v>17.076822916666668</v>
      </c>
    </row>
    <row r="94" spans="1:22" ht="17.100000000000001" customHeight="1">
      <c r="A94" s="52">
        <v>91</v>
      </c>
      <c r="B94" s="65" t="s">
        <v>90</v>
      </c>
      <c r="C94" s="54">
        <v>28</v>
      </c>
      <c r="D94" s="55">
        <v>18</v>
      </c>
      <c r="E94" s="4">
        <f t="shared" si="12"/>
        <v>64.285714285714292</v>
      </c>
      <c r="F94" s="56">
        <v>88.88</v>
      </c>
      <c r="G94" s="57">
        <f>C94*E94*F94/10000</f>
        <v>15.9984</v>
      </c>
      <c r="H94" s="84">
        <f>G94/C94*100</f>
        <v>57.137142857142855</v>
      </c>
      <c r="I94" s="58">
        <v>8</v>
      </c>
      <c r="J94" s="111">
        <v>5</v>
      </c>
      <c r="K94" s="59">
        <f t="shared" si="9"/>
        <v>13</v>
      </c>
      <c r="L94" s="91">
        <v>2</v>
      </c>
      <c r="M94" s="1">
        <v>1</v>
      </c>
      <c r="N94" s="114">
        <f t="shared" si="10"/>
        <v>3</v>
      </c>
      <c r="O94" s="94">
        <f>L94/I40*100</f>
        <v>2.3809523809523809</v>
      </c>
      <c r="P94" s="99">
        <f>M94/J94*100</f>
        <v>20</v>
      </c>
      <c r="Q94" s="104">
        <f>N94/K94*100</f>
        <v>23.076923076923077</v>
      </c>
      <c r="R94" s="61">
        <v>90</v>
      </c>
      <c r="S94" s="62">
        <v>100</v>
      </c>
      <c r="T94" s="63">
        <f t="shared" si="11"/>
        <v>95</v>
      </c>
      <c r="U94" s="64">
        <f>K94*Q94*T94/10000</f>
        <v>2.85</v>
      </c>
      <c r="V94" s="107">
        <f>U94/K94*100</f>
        <v>21.923076923076923</v>
      </c>
    </row>
    <row r="95" spans="1:22" ht="17.100000000000001" customHeight="1">
      <c r="A95" s="52">
        <v>92</v>
      </c>
      <c r="B95" s="65" t="s">
        <v>91</v>
      </c>
      <c r="C95" s="54">
        <v>168</v>
      </c>
      <c r="D95" s="55">
        <v>84</v>
      </c>
      <c r="E95" s="4">
        <f t="shared" si="12"/>
        <v>50</v>
      </c>
      <c r="F95" s="56">
        <v>77.38</v>
      </c>
      <c r="G95" s="57">
        <f>C95*E95*F95/10000</f>
        <v>64.999200000000002</v>
      </c>
      <c r="H95" s="84">
        <f>G95/C95*100</f>
        <v>38.690000000000005</v>
      </c>
      <c r="I95" s="58">
        <v>102</v>
      </c>
      <c r="J95" s="111">
        <v>70</v>
      </c>
      <c r="K95" s="59">
        <f t="shared" si="9"/>
        <v>172</v>
      </c>
      <c r="L95" s="91">
        <v>30</v>
      </c>
      <c r="M95" s="1">
        <v>12</v>
      </c>
      <c r="N95" s="114">
        <f t="shared" si="10"/>
        <v>42</v>
      </c>
      <c r="O95" s="94">
        <f>L95/I95*100</f>
        <v>29.411764705882355</v>
      </c>
      <c r="P95" s="99">
        <f>M95/J95*100</f>
        <v>17.142857142857142</v>
      </c>
      <c r="Q95" s="104">
        <f>N95/K95*100</f>
        <v>24.418604651162788</v>
      </c>
      <c r="R95" s="61">
        <v>70</v>
      </c>
      <c r="S95" s="62">
        <v>16.66</v>
      </c>
      <c r="T95" s="63">
        <f t="shared" si="11"/>
        <v>43.33</v>
      </c>
      <c r="U95" s="64">
        <f>K95*Q95*T95/10000</f>
        <v>18.198599999999995</v>
      </c>
      <c r="V95" s="107">
        <f>U95/K95*100</f>
        <v>10.580581395348835</v>
      </c>
    </row>
    <row r="96" spans="1:22" ht="17.100000000000001" customHeight="1">
      <c r="A96" s="52">
        <v>93</v>
      </c>
      <c r="B96" s="65" t="s">
        <v>92</v>
      </c>
      <c r="C96" s="54">
        <v>396</v>
      </c>
      <c r="D96" s="55">
        <v>102</v>
      </c>
      <c r="E96" s="4">
        <f t="shared" si="12"/>
        <v>25.757575757575758</v>
      </c>
      <c r="F96" s="56">
        <v>55.88</v>
      </c>
      <c r="G96" s="57">
        <f>C96*E96*F96/10000</f>
        <v>56.997599999999998</v>
      </c>
      <c r="H96" s="84">
        <f>G96/C96*100</f>
        <v>14.393333333333333</v>
      </c>
      <c r="I96" s="58">
        <v>120</v>
      </c>
      <c r="J96" s="111">
        <v>85</v>
      </c>
      <c r="K96" s="59">
        <f t="shared" si="9"/>
        <v>205</v>
      </c>
      <c r="L96" s="91">
        <v>23</v>
      </c>
      <c r="M96" s="1">
        <v>5</v>
      </c>
      <c r="N96" s="114">
        <f t="shared" si="10"/>
        <v>28</v>
      </c>
      <c r="O96" s="94">
        <f>L96/I96*100</f>
        <v>19.166666666666668</v>
      </c>
      <c r="P96" s="99">
        <f>M96/J96*100</f>
        <v>5.8823529411764701</v>
      </c>
      <c r="Q96" s="104">
        <f>N96/K96*100</f>
        <v>13.658536585365855</v>
      </c>
      <c r="R96" s="61">
        <v>52.17</v>
      </c>
      <c r="S96" s="62">
        <v>80</v>
      </c>
      <c r="T96" s="63">
        <f t="shared" si="11"/>
        <v>66.085000000000008</v>
      </c>
      <c r="U96" s="64">
        <f>K96*Q96*T96/10000</f>
        <v>18.503800000000005</v>
      </c>
      <c r="V96" s="107">
        <f>U96/K96*100</f>
        <v>9.0262439024390275</v>
      </c>
    </row>
    <row r="97" spans="1:22" ht="17.100000000000001" customHeight="1">
      <c r="A97" s="52">
        <v>94</v>
      </c>
      <c r="B97" s="65" t="s">
        <v>93</v>
      </c>
      <c r="C97" s="54">
        <v>429</v>
      </c>
      <c r="D97" s="55">
        <v>171</v>
      </c>
      <c r="E97" s="4">
        <f t="shared" si="12"/>
        <v>39.86013986013986</v>
      </c>
      <c r="F97" s="56">
        <v>81.87</v>
      </c>
      <c r="G97" s="57">
        <f>C97*E97*F97/10000</f>
        <v>139.99770000000001</v>
      </c>
      <c r="H97" s="84">
        <f>G97/C97*100</f>
        <v>32.633496503496509</v>
      </c>
      <c r="I97" s="58">
        <v>184</v>
      </c>
      <c r="J97" s="111">
        <v>134</v>
      </c>
      <c r="K97" s="59">
        <f t="shared" si="9"/>
        <v>318</v>
      </c>
      <c r="L97" s="91">
        <v>39</v>
      </c>
      <c r="M97" s="1">
        <v>13</v>
      </c>
      <c r="N97" s="114">
        <f t="shared" si="10"/>
        <v>52</v>
      </c>
      <c r="O97" s="94">
        <f>L97/I97*100</f>
        <v>21.195652173913043</v>
      </c>
      <c r="P97" s="99">
        <f>M97/J97*100</f>
        <v>9.7014925373134329</v>
      </c>
      <c r="Q97" s="104">
        <f>N97/K97*100</f>
        <v>16.352201257861633</v>
      </c>
      <c r="R97" s="61">
        <v>58.97</v>
      </c>
      <c r="S97" s="62">
        <v>100</v>
      </c>
      <c r="T97" s="63">
        <f t="shared" si="11"/>
        <v>79.484999999999999</v>
      </c>
      <c r="U97" s="64">
        <f>K97*Q97*T97/10000</f>
        <v>41.332199999999993</v>
      </c>
      <c r="V97" s="107">
        <f>U97/K97*100</f>
        <v>12.99754716981132</v>
      </c>
    </row>
    <row r="98" spans="1:22" ht="17.100000000000001" customHeight="1">
      <c r="A98" s="52">
        <v>95</v>
      </c>
      <c r="B98" s="65" t="s">
        <v>94</v>
      </c>
      <c r="C98" s="54">
        <v>241</v>
      </c>
      <c r="D98" s="55">
        <v>117</v>
      </c>
      <c r="E98" s="4">
        <f t="shared" si="12"/>
        <v>48.54771784232365</v>
      </c>
      <c r="F98" s="56">
        <v>76.92</v>
      </c>
      <c r="G98" s="57">
        <f>C98*E98*F98/10000</f>
        <v>89.996399999999994</v>
      </c>
      <c r="H98" s="84">
        <f>G98/C98*100</f>
        <v>37.342904564315347</v>
      </c>
      <c r="I98" s="58">
        <v>138</v>
      </c>
      <c r="J98" s="111">
        <v>112</v>
      </c>
      <c r="K98" s="59">
        <f t="shared" si="9"/>
        <v>250</v>
      </c>
      <c r="L98" s="91">
        <v>49</v>
      </c>
      <c r="M98" s="1">
        <v>18</v>
      </c>
      <c r="N98" s="114">
        <f t="shared" si="10"/>
        <v>67</v>
      </c>
      <c r="O98" s="94">
        <f>L98/I98*100</f>
        <v>35.507246376811594</v>
      </c>
      <c r="P98" s="99">
        <f>M98/J98*100</f>
        <v>16.071428571428573</v>
      </c>
      <c r="Q98" s="104">
        <f>N98/K98*100</f>
        <v>26.8</v>
      </c>
      <c r="R98" s="61">
        <v>85.71</v>
      </c>
      <c r="S98" s="62">
        <v>72.22</v>
      </c>
      <c r="T98" s="63">
        <f t="shared" si="11"/>
        <v>78.965000000000003</v>
      </c>
      <c r="U98" s="64">
        <f>K98*Q98*T98/10000</f>
        <v>52.906550000000003</v>
      </c>
      <c r="V98" s="107">
        <f>U98/K98*100</f>
        <v>21.16262</v>
      </c>
    </row>
    <row r="99" spans="1:22" ht="17.100000000000001" customHeight="1">
      <c r="A99" s="52">
        <v>96</v>
      </c>
      <c r="B99" s="65" t="s">
        <v>95</v>
      </c>
      <c r="C99" s="54">
        <v>239</v>
      </c>
      <c r="D99" s="55">
        <v>71</v>
      </c>
      <c r="E99" s="4">
        <f t="shared" si="12"/>
        <v>29.707112970711297</v>
      </c>
      <c r="F99" s="56"/>
      <c r="G99" s="57">
        <f>C99*E99*F99/10000</f>
        <v>0</v>
      </c>
      <c r="H99" s="84"/>
      <c r="I99" s="58">
        <v>124</v>
      </c>
      <c r="J99" s="111">
        <v>89</v>
      </c>
      <c r="K99" s="59">
        <f t="shared" si="9"/>
        <v>213</v>
      </c>
      <c r="L99" s="91">
        <v>36</v>
      </c>
      <c r="M99" s="1">
        <v>14</v>
      </c>
      <c r="N99" s="114">
        <f t="shared" si="10"/>
        <v>50</v>
      </c>
      <c r="O99" s="94">
        <f>L99/I99*100</f>
        <v>29.032258064516132</v>
      </c>
      <c r="P99" s="99">
        <f>M99/J99*100</f>
        <v>15.730337078651685</v>
      </c>
      <c r="Q99" s="104">
        <f>N99/K99*100</f>
        <v>23.474178403755868</v>
      </c>
      <c r="R99" s="61"/>
      <c r="S99" s="62"/>
      <c r="T99" s="63"/>
      <c r="U99" s="64">
        <f>K99*Q99*T99/10000</f>
        <v>0</v>
      </c>
      <c r="V99" s="107">
        <f>U99/K99*100</f>
        <v>0</v>
      </c>
    </row>
    <row r="100" spans="1:22" ht="17.100000000000001" customHeight="1">
      <c r="A100" s="52">
        <v>97</v>
      </c>
      <c r="B100" s="65" t="s">
        <v>96</v>
      </c>
      <c r="C100" s="54">
        <v>103</v>
      </c>
      <c r="D100" s="55">
        <v>54</v>
      </c>
      <c r="E100" s="4">
        <f t="shared" si="12"/>
        <v>52.427184466019419</v>
      </c>
      <c r="F100" s="56">
        <v>83.33</v>
      </c>
      <c r="G100" s="57">
        <f>C100*E100*F100/10000</f>
        <v>44.998199999999997</v>
      </c>
      <c r="H100" s="84">
        <f>G100/C100*100</f>
        <v>43.687572815533976</v>
      </c>
      <c r="I100" s="58">
        <v>62</v>
      </c>
      <c r="J100" s="111">
        <v>46</v>
      </c>
      <c r="K100" s="59">
        <f t="shared" ref="K100:K113" si="13">SUM(I100:J100)</f>
        <v>108</v>
      </c>
      <c r="L100" s="91">
        <v>11</v>
      </c>
      <c r="M100" s="1">
        <v>4</v>
      </c>
      <c r="N100" s="114">
        <f t="shared" ref="N100:N113" si="14">SUM(L100:M100)</f>
        <v>15</v>
      </c>
      <c r="O100" s="94">
        <f>L100/I100*100</f>
        <v>17.741935483870968</v>
      </c>
      <c r="P100" s="99">
        <f>M100/J100*100</f>
        <v>8.695652173913043</v>
      </c>
      <c r="Q100" s="104">
        <f>N100/K100*100</f>
        <v>13.888888888888889</v>
      </c>
      <c r="R100" s="61">
        <v>63.63</v>
      </c>
      <c r="S100" s="62">
        <v>100</v>
      </c>
      <c r="T100" s="63">
        <f t="shared" ref="T100:T105" si="15">AVERAGE(R100:S100)</f>
        <v>81.814999999999998</v>
      </c>
      <c r="U100" s="64">
        <f>K100*Q100*T100/10000</f>
        <v>12.27225</v>
      </c>
      <c r="V100" s="107">
        <f>U100/K100*100</f>
        <v>11.363194444444444</v>
      </c>
    </row>
    <row r="101" spans="1:22" ht="17.100000000000001" customHeight="1">
      <c r="A101" s="52">
        <v>98</v>
      </c>
      <c r="B101" s="65" t="s">
        <v>97</v>
      </c>
      <c r="C101" s="54">
        <v>42</v>
      </c>
      <c r="D101" s="55">
        <v>31</v>
      </c>
      <c r="E101" s="4">
        <f t="shared" si="12"/>
        <v>73.80952380952381</v>
      </c>
      <c r="F101" s="56">
        <v>90.32</v>
      </c>
      <c r="G101" s="57">
        <f>C101*E101*F101/10000</f>
        <v>27.999199999999998</v>
      </c>
      <c r="H101" s="84">
        <f>G101/C101*100</f>
        <v>66.664761904761903</v>
      </c>
      <c r="I101" s="58">
        <v>30</v>
      </c>
      <c r="J101" s="111">
        <v>18</v>
      </c>
      <c r="K101" s="59">
        <f t="shared" si="13"/>
        <v>48</v>
      </c>
      <c r="L101" s="91">
        <v>9</v>
      </c>
      <c r="M101" s="1">
        <v>1</v>
      </c>
      <c r="N101" s="114">
        <f t="shared" si="14"/>
        <v>10</v>
      </c>
      <c r="O101" s="94">
        <f>L101/I101*100</f>
        <v>30</v>
      </c>
      <c r="P101" s="99">
        <f>M101/J101*100</f>
        <v>5.5555555555555554</v>
      </c>
      <c r="Q101" s="104">
        <f>N101/K101*100</f>
        <v>20.833333333333336</v>
      </c>
      <c r="R101" s="61">
        <v>77.77</v>
      </c>
      <c r="S101" s="62">
        <v>100</v>
      </c>
      <c r="T101" s="63">
        <f t="shared" si="15"/>
        <v>88.884999999999991</v>
      </c>
      <c r="U101" s="64">
        <f>K101*Q101*T101/10000</f>
        <v>8.8885000000000005</v>
      </c>
      <c r="V101" s="107">
        <f>U101/K101*100</f>
        <v>18.517708333333335</v>
      </c>
    </row>
    <row r="102" spans="1:22" ht="17.100000000000001" customHeight="1">
      <c r="A102" s="52">
        <v>99</v>
      </c>
      <c r="B102" s="65" t="s">
        <v>98</v>
      </c>
      <c r="C102" s="54">
        <v>246</v>
      </c>
      <c r="D102" s="55">
        <v>117</v>
      </c>
      <c r="E102" s="4">
        <f t="shared" si="12"/>
        <v>47.560975609756099</v>
      </c>
      <c r="F102" s="56">
        <v>65.12</v>
      </c>
      <c r="G102" s="57">
        <f>C102*E102*F102/10000</f>
        <v>76.190399999999997</v>
      </c>
      <c r="H102" s="84">
        <f>G102/C102*100</f>
        <v>30.971707317073172</v>
      </c>
      <c r="I102" s="58">
        <v>160</v>
      </c>
      <c r="J102" s="111">
        <v>92</v>
      </c>
      <c r="K102" s="59">
        <f t="shared" si="13"/>
        <v>252</v>
      </c>
      <c r="L102" s="91">
        <v>45</v>
      </c>
      <c r="M102" s="1">
        <v>20</v>
      </c>
      <c r="N102" s="114">
        <f t="shared" si="14"/>
        <v>65</v>
      </c>
      <c r="O102" s="94">
        <f>L102/I102*100</f>
        <v>28.125</v>
      </c>
      <c r="P102" s="99">
        <f>M102/J102*100</f>
        <v>21.739130434782609</v>
      </c>
      <c r="Q102" s="104">
        <f>N102/K102*100</f>
        <v>25.793650793650798</v>
      </c>
      <c r="R102" s="61">
        <v>54.34</v>
      </c>
      <c r="S102" s="62">
        <v>80</v>
      </c>
      <c r="T102" s="63">
        <f t="shared" si="15"/>
        <v>67.17</v>
      </c>
      <c r="U102" s="64">
        <f>K102*Q102*T102/10000</f>
        <v>43.660500000000006</v>
      </c>
      <c r="V102" s="107">
        <f>U102/K102*100</f>
        <v>17.325595238095239</v>
      </c>
    </row>
    <row r="103" spans="1:22" ht="17.100000000000001" customHeight="1">
      <c r="A103" s="52">
        <v>100</v>
      </c>
      <c r="B103" s="65" t="s">
        <v>99</v>
      </c>
      <c r="C103" s="54">
        <v>187</v>
      </c>
      <c r="D103" s="55">
        <v>137</v>
      </c>
      <c r="E103" s="4">
        <f t="shared" si="12"/>
        <v>73.262032085561501</v>
      </c>
      <c r="F103" s="56">
        <v>68.31</v>
      </c>
      <c r="G103" s="57">
        <f>C103*E103*F103/10000</f>
        <v>93.584699999999998</v>
      </c>
      <c r="H103" s="84">
        <f>G103/C103*100</f>
        <v>50.045294117647053</v>
      </c>
      <c r="I103" s="58">
        <v>150</v>
      </c>
      <c r="J103" s="111">
        <v>134</v>
      </c>
      <c r="K103" s="59">
        <f t="shared" si="13"/>
        <v>284</v>
      </c>
      <c r="L103" s="91">
        <v>42</v>
      </c>
      <c r="M103" s="1">
        <v>11</v>
      </c>
      <c r="N103" s="114">
        <f t="shared" si="14"/>
        <v>53</v>
      </c>
      <c r="O103" s="94">
        <f>L103/I103*100</f>
        <v>28.000000000000004</v>
      </c>
      <c r="P103" s="99">
        <f>M103/J103*100</f>
        <v>8.2089552238805972</v>
      </c>
      <c r="Q103" s="104">
        <f>N103/K103*100</f>
        <v>18.661971830985916</v>
      </c>
      <c r="R103" s="61">
        <v>59.66</v>
      </c>
      <c r="S103" s="62">
        <v>48</v>
      </c>
      <c r="T103" s="63">
        <f t="shared" si="15"/>
        <v>53.83</v>
      </c>
      <c r="U103" s="64">
        <f>K103*Q103*T103/10000</f>
        <v>28.529900000000001</v>
      </c>
      <c r="V103" s="107">
        <f>U103/K103*100</f>
        <v>10.045739436619719</v>
      </c>
    </row>
    <row r="104" spans="1:22" ht="17.100000000000001" customHeight="1">
      <c r="A104" s="52">
        <v>101</v>
      </c>
      <c r="B104" s="65" t="s">
        <v>100</v>
      </c>
      <c r="C104" s="54">
        <v>117</v>
      </c>
      <c r="D104" s="55">
        <v>82</v>
      </c>
      <c r="E104" s="4">
        <f t="shared" si="12"/>
        <v>70.085470085470078</v>
      </c>
      <c r="F104" s="56">
        <v>81.7</v>
      </c>
      <c r="G104" s="57">
        <f>C104*E104*F104/10000</f>
        <v>66.994</v>
      </c>
      <c r="H104" s="84">
        <f>G104/C104*100</f>
        <v>57.259829059829059</v>
      </c>
      <c r="I104" s="58">
        <v>55</v>
      </c>
      <c r="J104" s="111">
        <v>18</v>
      </c>
      <c r="K104" s="59">
        <f t="shared" si="13"/>
        <v>73</v>
      </c>
      <c r="L104" s="91">
        <v>31</v>
      </c>
      <c r="M104" s="1">
        <v>7</v>
      </c>
      <c r="N104" s="114">
        <f t="shared" si="14"/>
        <v>38</v>
      </c>
      <c r="O104" s="94">
        <f>L104/I104*100</f>
        <v>56.36363636363636</v>
      </c>
      <c r="P104" s="99">
        <f>M104/J104*100</f>
        <v>38.888888888888893</v>
      </c>
      <c r="Q104" s="104">
        <f>N104/K104*100</f>
        <v>52.054794520547944</v>
      </c>
      <c r="R104" s="61">
        <v>70.959999999999994</v>
      </c>
      <c r="S104" s="62">
        <v>42.85</v>
      </c>
      <c r="T104" s="63">
        <f t="shared" si="15"/>
        <v>56.905000000000001</v>
      </c>
      <c r="U104" s="64">
        <f>K104*Q104*T104/10000</f>
        <v>21.623899999999999</v>
      </c>
      <c r="V104" s="107">
        <f>U104/K104*100</f>
        <v>29.62178082191781</v>
      </c>
    </row>
    <row r="105" spans="1:22" ht="17.100000000000001" customHeight="1">
      <c r="A105" s="52">
        <v>102</v>
      </c>
      <c r="B105" s="65" t="s">
        <v>101</v>
      </c>
      <c r="C105" s="54">
        <v>160</v>
      </c>
      <c r="D105" s="55">
        <v>95</v>
      </c>
      <c r="E105" s="4">
        <f t="shared" si="12"/>
        <v>59.375</v>
      </c>
      <c r="F105" s="56">
        <v>68.3</v>
      </c>
      <c r="G105" s="57">
        <f>C105*E105*F105/10000</f>
        <v>64.885000000000005</v>
      </c>
      <c r="H105" s="84">
        <f>G105/C105*100</f>
        <v>40.553125000000001</v>
      </c>
      <c r="I105" s="58">
        <v>157</v>
      </c>
      <c r="J105" s="111">
        <v>94</v>
      </c>
      <c r="K105" s="59">
        <f t="shared" si="13"/>
        <v>251</v>
      </c>
      <c r="L105" s="91">
        <v>58</v>
      </c>
      <c r="M105" s="1">
        <v>25</v>
      </c>
      <c r="N105" s="114">
        <f t="shared" si="14"/>
        <v>83</v>
      </c>
      <c r="O105" s="94">
        <f>L105/I105*100</f>
        <v>36.942675159235669</v>
      </c>
      <c r="P105" s="99">
        <f>M105/J105*100</f>
        <v>26.595744680851062</v>
      </c>
      <c r="Q105" s="104">
        <f>N105/K105*100</f>
        <v>33.067729083665334</v>
      </c>
      <c r="R105" s="61">
        <v>48.27</v>
      </c>
      <c r="S105" s="62">
        <v>60</v>
      </c>
      <c r="T105" s="63">
        <f t="shared" si="15"/>
        <v>54.135000000000005</v>
      </c>
      <c r="U105" s="64">
        <f>K105*Q105*T105/10000</f>
        <v>44.932049999999997</v>
      </c>
      <c r="V105" s="107">
        <f>U105/K105*100</f>
        <v>17.901215139442233</v>
      </c>
    </row>
    <row r="106" spans="1:22" ht="17.100000000000001" customHeight="1">
      <c r="A106" s="52">
        <v>103</v>
      </c>
      <c r="B106" s="65" t="s">
        <v>102</v>
      </c>
      <c r="C106" s="54">
        <v>12</v>
      </c>
      <c r="D106" s="55">
        <v>0</v>
      </c>
      <c r="E106" s="4"/>
      <c r="F106" s="56"/>
      <c r="G106" s="57">
        <f>C106*E106*F106/10000</f>
        <v>0</v>
      </c>
      <c r="H106" s="84"/>
      <c r="I106" s="58">
        <v>17</v>
      </c>
      <c r="J106" s="111"/>
      <c r="K106" s="59">
        <f t="shared" si="13"/>
        <v>17</v>
      </c>
      <c r="L106" s="91"/>
      <c r="M106" s="1"/>
      <c r="N106" s="114">
        <f t="shared" si="14"/>
        <v>0</v>
      </c>
      <c r="O106" s="94">
        <f>L106/I106*100</f>
        <v>0</v>
      </c>
      <c r="P106" s="99"/>
      <c r="Q106" s="104"/>
      <c r="R106" s="61"/>
      <c r="S106" s="62"/>
      <c r="T106" s="63"/>
      <c r="U106" s="64">
        <f>K106*Q106*T106/10000</f>
        <v>0</v>
      </c>
      <c r="V106" s="107">
        <f>U106/K106*100</f>
        <v>0</v>
      </c>
    </row>
    <row r="107" spans="1:22" ht="17.100000000000001" customHeight="1">
      <c r="A107" s="52">
        <v>104</v>
      </c>
      <c r="B107" s="65" t="s">
        <v>103</v>
      </c>
      <c r="C107" s="54">
        <v>323</v>
      </c>
      <c r="D107" s="55">
        <v>251</v>
      </c>
      <c r="E107" s="4">
        <f t="shared" si="12"/>
        <v>77.708978328173373</v>
      </c>
      <c r="F107" s="56">
        <v>62.94</v>
      </c>
      <c r="G107" s="57">
        <f>C107*E107*F107/10000</f>
        <v>157.9794</v>
      </c>
      <c r="H107" s="84">
        <f>G107/C107*100</f>
        <v>48.910030959752319</v>
      </c>
      <c r="I107" s="58">
        <v>200</v>
      </c>
      <c r="J107" s="111">
        <v>122</v>
      </c>
      <c r="K107" s="59">
        <f t="shared" si="13"/>
        <v>322</v>
      </c>
      <c r="L107" s="91">
        <v>65</v>
      </c>
      <c r="M107" s="1">
        <v>44</v>
      </c>
      <c r="N107" s="114">
        <f t="shared" si="14"/>
        <v>109</v>
      </c>
      <c r="O107" s="94">
        <f>L107/I107*100</f>
        <v>32.5</v>
      </c>
      <c r="P107" s="99">
        <f>M107/J107*100</f>
        <v>36.065573770491802</v>
      </c>
      <c r="Q107" s="104">
        <f>N107/K107*100</f>
        <v>33.850931677018629</v>
      </c>
      <c r="R107" s="61">
        <v>46.1</v>
      </c>
      <c r="S107" s="62">
        <v>72.7</v>
      </c>
      <c r="T107" s="63">
        <f>AVERAGE(R107:S107)</f>
        <v>59.400000000000006</v>
      </c>
      <c r="U107" s="64">
        <f>K107*Q107*T107/10000</f>
        <v>64.745999999999995</v>
      </c>
      <c r="V107" s="107">
        <f>U107/K107*100</f>
        <v>20.107453416149067</v>
      </c>
    </row>
    <row r="108" spans="1:22" ht="17.100000000000001" customHeight="1">
      <c r="A108" s="52">
        <v>105</v>
      </c>
      <c r="B108" s="65" t="s">
        <v>104</v>
      </c>
      <c r="C108" s="54">
        <v>192</v>
      </c>
      <c r="D108" s="55">
        <v>126</v>
      </c>
      <c r="E108" s="4">
        <f t="shared" si="12"/>
        <v>65.625</v>
      </c>
      <c r="F108" s="56">
        <v>76.98</v>
      </c>
      <c r="G108" s="57">
        <f>C108*E108*F108/10000</f>
        <v>96.994799999999998</v>
      </c>
      <c r="H108" s="84">
        <f>G108/C108*100</f>
        <v>50.518125000000005</v>
      </c>
      <c r="I108" s="58">
        <v>100</v>
      </c>
      <c r="J108" s="111">
        <v>45</v>
      </c>
      <c r="K108" s="59">
        <f t="shared" si="13"/>
        <v>145</v>
      </c>
      <c r="L108" s="91">
        <v>52</v>
      </c>
      <c r="M108" s="1">
        <v>25</v>
      </c>
      <c r="N108" s="114">
        <f t="shared" si="14"/>
        <v>77</v>
      </c>
      <c r="O108" s="94">
        <f>L108/I108*100</f>
        <v>52</v>
      </c>
      <c r="P108" s="99">
        <f>M108/J108*100</f>
        <v>55.555555555555557</v>
      </c>
      <c r="Q108" s="104">
        <f>N108/K108*100</f>
        <v>53.103448275862064</v>
      </c>
      <c r="R108" s="61">
        <v>65.38</v>
      </c>
      <c r="S108" s="62">
        <v>36</v>
      </c>
      <c r="T108" s="63">
        <f>AVERAGE(R108:S108)</f>
        <v>50.69</v>
      </c>
      <c r="U108" s="64">
        <f>K108*Q108*T108/10000</f>
        <v>39.031299999999995</v>
      </c>
      <c r="V108" s="107">
        <f>U108/K108*100</f>
        <v>26.918137931034479</v>
      </c>
    </row>
    <row r="109" spans="1:22" ht="17.100000000000001" customHeight="1">
      <c r="A109" s="52">
        <v>106</v>
      </c>
      <c r="B109" s="65" t="s">
        <v>105</v>
      </c>
      <c r="C109" s="54">
        <v>199</v>
      </c>
      <c r="D109" s="55">
        <v>171</v>
      </c>
      <c r="E109" s="4">
        <f t="shared" si="12"/>
        <v>85.929648241206024</v>
      </c>
      <c r="F109" s="56"/>
      <c r="G109" s="57">
        <f>C109*E109*F109/10000</f>
        <v>0</v>
      </c>
      <c r="H109" s="84"/>
      <c r="I109" s="58">
        <v>100</v>
      </c>
      <c r="J109" s="111">
        <v>100</v>
      </c>
      <c r="K109" s="59">
        <f t="shared" si="13"/>
        <v>200</v>
      </c>
      <c r="L109" s="91">
        <v>48</v>
      </c>
      <c r="M109" s="1">
        <v>12</v>
      </c>
      <c r="N109" s="114">
        <f t="shared" si="14"/>
        <v>60</v>
      </c>
      <c r="O109" s="94">
        <f>L109/I109*100</f>
        <v>48</v>
      </c>
      <c r="P109" s="99">
        <f>M109/J109*100</f>
        <v>12</v>
      </c>
      <c r="Q109" s="104">
        <f>N109/K109*100</f>
        <v>30</v>
      </c>
      <c r="R109" s="61"/>
      <c r="S109" s="62"/>
      <c r="T109" s="63"/>
      <c r="U109" s="64">
        <f>K109*Q109*T109/10000</f>
        <v>0</v>
      </c>
      <c r="V109" s="107">
        <f>U109/K109*100</f>
        <v>0</v>
      </c>
    </row>
    <row r="110" spans="1:22" ht="17.100000000000001" customHeight="1">
      <c r="A110" s="52">
        <v>107</v>
      </c>
      <c r="B110" s="65" t="s">
        <v>106</v>
      </c>
      <c r="C110" s="54">
        <v>152</v>
      </c>
      <c r="D110" s="55">
        <v>84</v>
      </c>
      <c r="E110" s="4">
        <f t="shared" si="12"/>
        <v>55.26315789473685</v>
      </c>
      <c r="F110" s="56">
        <v>71.66</v>
      </c>
      <c r="G110" s="57">
        <f>C110*E110*F110/10000</f>
        <v>60.194400000000009</v>
      </c>
      <c r="H110" s="84">
        <f>G110/C110*100</f>
        <v>39.601578947368424</v>
      </c>
      <c r="I110" s="58">
        <v>92</v>
      </c>
      <c r="J110" s="111">
        <v>56</v>
      </c>
      <c r="K110" s="59">
        <f t="shared" si="13"/>
        <v>148</v>
      </c>
      <c r="L110" s="91">
        <v>43</v>
      </c>
      <c r="M110" s="1">
        <v>14</v>
      </c>
      <c r="N110" s="114">
        <f t="shared" si="14"/>
        <v>57</v>
      </c>
      <c r="O110" s="94">
        <f>L110/I110*100</f>
        <v>46.739130434782609</v>
      </c>
      <c r="P110" s="99">
        <f>M110/J110*100</f>
        <v>25</v>
      </c>
      <c r="Q110" s="104">
        <f>N110/K110*100</f>
        <v>38.513513513513516</v>
      </c>
      <c r="R110" s="61">
        <v>45.81</v>
      </c>
      <c r="S110" s="62">
        <v>11.42</v>
      </c>
      <c r="T110" s="63">
        <f>AVERAGE(R110:S110)</f>
        <v>28.615000000000002</v>
      </c>
      <c r="U110" s="64">
        <f>K110*Q110*T110/10000</f>
        <v>16.310549999999999</v>
      </c>
      <c r="V110" s="107">
        <f>U110/K110*100</f>
        <v>11.020641891891891</v>
      </c>
    </row>
    <row r="111" spans="1:22" ht="17.100000000000001" customHeight="1">
      <c r="A111" s="52">
        <v>108</v>
      </c>
      <c r="B111" s="65" t="s">
        <v>107</v>
      </c>
      <c r="C111" s="54">
        <v>292</v>
      </c>
      <c r="D111" s="55">
        <v>214</v>
      </c>
      <c r="E111" s="4">
        <f t="shared" si="12"/>
        <v>73.287671232876718</v>
      </c>
      <c r="F111" s="56">
        <v>0</v>
      </c>
      <c r="G111" s="57">
        <f>C111*E111*F111/10000</f>
        <v>0</v>
      </c>
      <c r="H111" s="84"/>
      <c r="I111" s="58">
        <v>300</v>
      </c>
      <c r="J111" s="111">
        <v>219</v>
      </c>
      <c r="K111" s="59">
        <f t="shared" si="13"/>
        <v>519</v>
      </c>
      <c r="L111" s="91">
        <v>54</v>
      </c>
      <c r="M111" s="1">
        <v>17</v>
      </c>
      <c r="N111" s="114">
        <f t="shared" si="14"/>
        <v>71</v>
      </c>
      <c r="O111" s="94">
        <f>L111/I111*100</f>
        <v>18</v>
      </c>
      <c r="P111" s="99">
        <f>M111/J111*100</f>
        <v>7.7625570776255701</v>
      </c>
      <c r="Q111" s="104">
        <f>N111/K111*100</f>
        <v>13.680154142581888</v>
      </c>
      <c r="R111" s="61"/>
      <c r="S111" s="62"/>
      <c r="T111" s="63"/>
      <c r="U111" s="64">
        <f>K111*Q111*T111/10000</f>
        <v>0</v>
      </c>
      <c r="V111" s="107">
        <f>U111/K111*100</f>
        <v>0</v>
      </c>
    </row>
    <row r="112" spans="1:22" ht="17.100000000000001" customHeight="1">
      <c r="A112" s="52">
        <v>109</v>
      </c>
      <c r="B112" s="65" t="s">
        <v>108</v>
      </c>
      <c r="C112" s="54">
        <v>85</v>
      </c>
      <c r="D112" s="55">
        <v>60</v>
      </c>
      <c r="E112" s="4">
        <f t="shared" si="12"/>
        <v>70.588235294117652</v>
      </c>
      <c r="F112" s="56">
        <v>71.7</v>
      </c>
      <c r="G112" s="57">
        <f>C112*E112*F112/10000</f>
        <v>43.02</v>
      </c>
      <c r="H112" s="84">
        <f>G112/C112*100</f>
        <v>50.611764705882358</v>
      </c>
      <c r="I112" s="58">
        <v>84</v>
      </c>
      <c r="J112" s="111">
        <v>55</v>
      </c>
      <c r="K112" s="59">
        <f t="shared" si="13"/>
        <v>139</v>
      </c>
      <c r="L112" s="91">
        <v>12</v>
      </c>
      <c r="M112" s="1">
        <v>0</v>
      </c>
      <c r="N112" s="114">
        <f t="shared" si="14"/>
        <v>12</v>
      </c>
      <c r="O112" s="94">
        <f>L112/I112*100</f>
        <v>14.285714285714285</v>
      </c>
      <c r="P112" s="99">
        <f>M112/J112*100</f>
        <v>0</v>
      </c>
      <c r="Q112" s="104">
        <f>N112/K112*100</f>
        <v>8.6330935251798557</v>
      </c>
      <c r="R112" s="61">
        <v>100</v>
      </c>
      <c r="S112" s="62"/>
      <c r="T112" s="63">
        <f>AVERAGE(R112:S112)</f>
        <v>100</v>
      </c>
      <c r="U112" s="64">
        <f>K112*Q112*T112/10000</f>
        <v>12</v>
      </c>
      <c r="V112" s="107">
        <f>U112/K112*100</f>
        <v>8.6330935251798557</v>
      </c>
    </row>
    <row r="113" spans="1:22" ht="17.100000000000001" customHeight="1">
      <c r="A113" s="52">
        <v>110</v>
      </c>
      <c r="B113" s="65" t="s">
        <v>109</v>
      </c>
      <c r="C113" s="54">
        <v>123</v>
      </c>
      <c r="D113" s="55">
        <v>122</v>
      </c>
      <c r="E113" s="4">
        <f t="shared" si="12"/>
        <v>99.1869918699187</v>
      </c>
      <c r="F113" s="56">
        <v>71.14</v>
      </c>
      <c r="G113" s="57">
        <f>C113*E113*F113/10000</f>
        <v>86.790800000000004</v>
      </c>
      <c r="H113" s="84">
        <f>G113/C113*100</f>
        <v>70.561626016260163</v>
      </c>
      <c r="I113" s="58">
        <v>107</v>
      </c>
      <c r="J113" s="111">
        <v>79</v>
      </c>
      <c r="K113" s="59">
        <f t="shared" si="13"/>
        <v>186</v>
      </c>
      <c r="L113" s="91">
        <v>56</v>
      </c>
      <c r="M113" s="1">
        <v>21</v>
      </c>
      <c r="N113" s="114">
        <f t="shared" si="14"/>
        <v>77</v>
      </c>
      <c r="O113" s="94">
        <f>L113/I113*100</f>
        <v>52.336448598130836</v>
      </c>
      <c r="P113" s="99">
        <f>M113/J113*100</f>
        <v>26.582278481012654</v>
      </c>
      <c r="Q113" s="104">
        <f>N113/K113*100</f>
        <v>41.397849462365592</v>
      </c>
      <c r="R113" s="61">
        <v>78.599999999999994</v>
      </c>
      <c r="S113" s="62">
        <v>85.7</v>
      </c>
      <c r="T113" s="63">
        <f>AVERAGE(R113:S113)</f>
        <v>82.15</v>
      </c>
      <c r="U113" s="64">
        <f>K113*Q113*T113/10000</f>
        <v>63.255499999999998</v>
      </c>
      <c r="V113" s="107">
        <f>U113/K113*100</f>
        <v>34.008333333333333</v>
      </c>
    </row>
    <row r="114" spans="1:22" ht="17.100000000000001" customHeight="1" thickBot="1">
      <c r="A114" s="66" t="s">
        <v>110</v>
      </c>
      <c r="B114" s="67" t="s">
        <v>111</v>
      </c>
      <c r="C114" s="68"/>
      <c r="D114" s="69"/>
      <c r="E114" s="2">
        <f>AVERAGE(E4:E113)</f>
        <v>56.848173832461185</v>
      </c>
      <c r="F114" s="70"/>
      <c r="G114" s="71"/>
      <c r="H114" s="85">
        <f>AVERAGE(H4:H113)</f>
        <v>41.134416988516023</v>
      </c>
      <c r="I114" s="72"/>
      <c r="J114" s="75"/>
      <c r="K114" s="74"/>
      <c r="L114" s="92"/>
      <c r="M114" s="73"/>
      <c r="N114" s="115"/>
      <c r="O114" s="95"/>
      <c r="P114" s="100"/>
      <c r="Q114" s="105">
        <f>AVERAGE(Q4:Q113)</f>
        <v>25.057312018423023</v>
      </c>
      <c r="R114" s="76"/>
      <c r="S114" s="77"/>
      <c r="T114" s="78">
        <f>AVERAGE(T4:T113)</f>
        <v>65.766519607843122</v>
      </c>
      <c r="U114" s="79"/>
      <c r="V114" s="108">
        <f>AVERAGE(V4:V113)</f>
        <v>15.484445589364833</v>
      </c>
    </row>
    <row r="115" spans="1:22" ht="13.5" customHeight="1">
      <c r="I115" s="9"/>
    </row>
    <row r="116" spans="1:22" ht="13.5" customHeight="1">
      <c r="I116" s="9"/>
    </row>
    <row r="117" spans="1:22" ht="13.5" customHeight="1">
      <c r="I117" s="9"/>
    </row>
    <row r="118" spans="1:22" ht="13.5" customHeight="1">
      <c r="I118" s="9"/>
    </row>
    <row r="119" spans="1:22" ht="13.5" customHeight="1">
      <c r="I119" s="9"/>
    </row>
    <row r="120" spans="1:22" ht="13.5" customHeight="1">
      <c r="I120" s="9"/>
    </row>
    <row r="121" spans="1:22" ht="13.5" customHeight="1">
      <c r="I121" s="9"/>
    </row>
    <row r="122" spans="1:22" ht="13.5" customHeight="1">
      <c r="I122" s="9"/>
    </row>
    <row r="123" spans="1:22" ht="13.5" customHeight="1">
      <c r="I123" s="9"/>
    </row>
    <row r="124" spans="1:22" ht="13.5" customHeight="1">
      <c r="I124" s="9"/>
    </row>
    <row r="125" spans="1:22" ht="13.5" customHeight="1">
      <c r="I125" s="9"/>
    </row>
    <row r="126" spans="1:22" ht="13.5" customHeight="1">
      <c r="I126" s="9"/>
    </row>
    <row r="127" spans="1:22" ht="13.5" customHeight="1">
      <c r="I127" s="9"/>
    </row>
    <row r="128" spans="1:22" ht="13.5" customHeight="1">
      <c r="I128" s="9"/>
    </row>
    <row r="129" spans="9:9" ht="13.5" customHeight="1">
      <c r="I129" s="9"/>
    </row>
    <row r="130" spans="9:9" ht="13.5" customHeight="1">
      <c r="I130" s="9"/>
    </row>
    <row r="131" spans="9:9" ht="13.5" customHeight="1">
      <c r="I131" s="9"/>
    </row>
    <row r="132" spans="9:9" ht="13.5" customHeight="1">
      <c r="I132" s="9"/>
    </row>
    <row r="133" spans="9:9" ht="13.5" customHeight="1">
      <c r="I133" s="9"/>
    </row>
    <row r="134" spans="9:9" ht="13.5" customHeight="1">
      <c r="I134" s="9"/>
    </row>
    <row r="135" spans="9:9" ht="13.5" customHeight="1">
      <c r="I135" s="9"/>
    </row>
    <row r="136" spans="9:9" ht="13.5" customHeight="1">
      <c r="I136" s="9"/>
    </row>
    <row r="137" spans="9:9" ht="13.5" customHeight="1">
      <c r="I137" s="9"/>
    </row>
    <row r="138" spans="9:9" ht="13.5" customHeight="1">
      <c r="I138" s="9"/>
    </row>
    <row r="139" spans="9:9" ht="13.5" customHeight="1">
      <c r="I139" s="9"/>
    </row>
    <row r="140" spans="9:9" ht="13.5" customHeight="1">
      <c r="I140" s="9"/>
    </row>
    <row r="141" spans="9:9" ht="13.5" customHeight="1">
      <c r="I141" s="9"/>
    </row>
    <row r="142" spans="9:9" ht="13.5" customHeight="1">
      <c r="I142" s="9"/>
    </row>
    <row r="143" spans="9:9" ht="13.5" customHeight="1">
      <c r="I143" s="9"/>
    </row>
    <row r="144" spans="9:9" ht="13.5" customHeight="1">
      <c r="I144" s="9"/>
    </row>
    <row r="145" spans="9:9" ht="13.5" customHeight="1">
      <c r="I145" s="9"/>
    </row>
    <row r="146" spans="9:9" ht="13.5" customHeight="1">
      <c r="I146" s="9"/>
    </row>
    <row r="147" spans="9:9" ht="13.5" customHeight="1">
      <c r="I147" s="9"/>
    </row>
    <row r="148" spans="9:9" ht="13.5" customHeight="1">
      <c r="I148" s="9"/>
    </row>
    <row r="149" spans="9:9" ht="13.5" customHeight="1">
      <c r="I149" s="9"/>
    </row>
    <row r="150" spans="9:9" ht="13.5" customHeight="1">
      <c r="I150" s="9"/>
    </row>
    <row r="151" spans="9:9" ht="13.5" customHeight="1">
      <c r="I151" s="9"/>
    </row>
    <row r="152" spans="9:9">
      <c r="I152" s="9"/>
    </row>
  </sheetData>
  <mergeCells count="16">
    <mergeCell ref="O2:Q2"/>
    <mergeCell ref="G2:G3"/>
    <mergeCell ref="H2:H3"/>
    <mergeCell ref="C1:H1"/>
    <mergeCell ref="R2:T2"/>
    <mergeCell ref="A1:B1"/>
    <mergeCell ref="A3:B3"/>
    <mergeCell ref="L2:N2"/>
    <mergeCell ref="F2:F3"/>
    <mergeCell ref="E2:E3"/>
    <mergeCell ref="I2:K2"/>
    <mergeCell ref="I1:V1"/>
    <mergeCell ref="C2:C3"/>
    <mergeCell ref="D2:D3"/>
    <mergeCell ref="V2:V3"/>
    <mergeCell ref="U2:U3"/>
  </mergeCells>
  <phoneticPr fontId="2" type="noConversion"/>
  <printOptions horizontalCentered="1"/>
  <pageMargins left="0.39370078740157483" right="0.23622047244094491" top="1.1811023622047245" bottom="0.78740157480314965" header="0.70866141732283472" footer="0.70866141732283472"/>
  <pageSetup paperSize="9" scale="90" orientation="landscape" r:id="rId1"/>
  <headerFooter alignWithMargins="0">
    <oddHeader>&amp;C&amp;"굴림,굵게"&amp;14본당 주일학교 현황 분석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(4)신자연령별구분-1</vt:lpstr>
      <vt:lpstr>'(4)신자연령별구분-1'!Print_Area</vt:lpstr>
      <vt:lpstr>'(4)신자연령별구분-1'!Print_Titles</vt:lpstr>
    </vt:vector>
  </TitlesOfParts>
  <Company>ChodIng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enha</dc:creator>
  <cp:lastModifiedBy>kponti</cp:lastModifiedBy>
  <cp:lastPrinted>2009-10-18T00:54:58Z</cp:lastPrinted>
  <dcterms:created xsi:type="dcterms:W3CDTF">2009-05-01T01:38:55Z</dcterms:created>
  <dcterms:modified xsi:type="dcterms:W3CDTF">2009-10-18T00:55:35Z</dcterms:modified>
</cp:coreProperties>
</file>